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1235"/>
  </bookViews>
  <sheets>
    <sheet name="C2" sheetId="1" r:id="rId1"/>
  </sheets>
  <definedNames>
    <definedName name="_xlnm._FilterDatabase" localSheetId="0" hidden="1">'C2'!$B$23:$K$23</definedName>
    <definedName name="_xlnm.Print_Area" localSheetId="0">'C2'!$B$2:$L$172</definedName>
    <definedName name="_xlnm.Print_Titles" localSheetId="0">'C2'!$22:$23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6"/>
  <c r="G16"/>
  <c r="F17"/>
  <c r="G17"/>
  <c r="F18"/>
  <c r="G18"/>
  <c r="F19"/>
  <c r="G19"/>
  <c r="M24"/>
  <c r="H24" s="1"/>
  <c r="O24"/>
  <c r="P24"/>
  <c r="M25"/>
  <c r="H25" s="1"/>
  <c r="O25"/>
  <c r="P25"/>
  <c r="M26"/>
  <c r="H26" s="1"/>
  <c r="O26"/>
  <c r="P26"/>
  <c r="M27"/>
  <c r="H27" s="1"/>
  <c r="O27"/>
  <c r="P27"/>
  <c r="M28"/>
  <c r="H28" s="1"/>
  <c r="O28"/>
  <c r="P28"/>
  <c r="M29"/>
  <c r="H29" s="1"/>
  <c r="O29"/>
  <c r="P29"/>
  <c r="H30"/>
  <c r="M30"/>
  <c r="O30"/>
  <c r="P30"/>
  <c r="H31"/>
  <c r="M31"/>
  <c r="O31"/>
  <c r="P31"/>
  <c r="H32"/>
  <c r="M32"/>
  <c r="O32"/>
  <c r="P32"/>
  <c r="H33"/>
  <c r="M33"/>
  <c r="O33"/>
  <c r="P33"/>
  <c r="H34"/>
  <c r="M34"/>
  <c r="O34"/>
  <c r="P34"/>
  <c r="H35"/>
  <c r="M35"/>
  <c r="O35"/>
  <c r="P35"/>
  <c r="M36"/>
  <c r="H36" s="1"/>
  <c r="O36"/>
  <c r="P36"/>
  <c r="M37"/>
  <c r="H37" s="1"/>
  <c r="O37"/>
  <c r="P37"/>
  <c r="M38"/>
  <c r="H38" s="1"/>
  <c r="O38"/>
  <c r="P38"/>
  <c r="M39"/>
  <c r="H39" s="1"/>
  <c r="O39"/>
  <c r="P39"/>
  <c r="M40"/>
  <c r="H40" s="1"/>
  <c r="O40"/>
  <c r="P40"/>
  <c r="H41"/>
  <c r="M41"/>
  <c r="O41"/>
  <c r="P41"/>
  <c r="H42"/>
  <c r="M42"/>
  <c r="O42"/>
  <c r="P42"/>
  <c r="H43"/>
  <c r="M43"/>
  <c r="O43"/>
  <c r="P43"/>
  <c r="H44"/>
  <c r="M44"/>
  <c r="O44"/>
  <c r="P44"/>
  <c r="H45"/>
  <c r="M45"/>
  <c r="O45"/>
  <c r="P45"/>
  <c r="H46"/>
  <c r="M46"/>
  <c r="O46"/>
  <c r="P46"/>
  <c r="H47"/>
  <c r="M47"/>
  <c r="O47"/>
  <c r="P47"/>
  <c r="M48"/>
  <c r="H48" s="1"/>
  <c r="O48"/>
  <c r="P48"/>
  <c r="M49"/>
  <c r="H49" s="1"/>
  <c r="O49"/>
  <c r="P49"/>
  <c r="H50"/>
  <c r="M50"/>
  <c r="O50"/>
  <c r="P50"/>
  <c r="H51"/>
  <c r="M51"/>
  <c r="O51"/>
  <c r="P51"/>
  <c r="H52"/>
  <c r="M52"/>
  <c r="O52"/>
  <c r="P52"/>
  <c r="H53"/>
  <c r="M53"/>
  <c r="O53"/>
  <c r="P53"/>
  <c r="H54"/>
  <c r="M54"/>
  <c r="O54"/>
  <c r="P54"/>
  <c r="H55"/>
  <c r="M55"/>
  <c r="O55"/>
  <c r="P55"/>
  <c r="H56"/>
  <c r="M56"/>
  <c r="O56"/>
  <c r="P56"/>
  <c r="H57"/>
  <c r="M57"/>
  <c r="O57"/>
  <c r="P57"/>
  <c r="H58"/>
  <c r="M58"/>
  <c r="O58"/>
  <c r="P58"/>
  <c r="H59"/>
  <c r="M59"/>
  <c r="O59"/>
  <c r="P59"/>
  <c r="M60"/>
  <c r="H60" s="1"/>
  <c r="O60"/>
  <c r="P60"/>
  <c r="M61"/>
  <c r="H61" s="1"/>
  <c r="O61"/>
  <c r="P61"/>
  <c r="M62"/>
  <c r="H62" s="1"/>
  <c r="O62"/>
  <c r="P62"/>
  <c r="M63"/>
  <c r="H63" s="1"/>
  <c r="O63"/>
  <c r="P63"/>
  <c r="H64"/>
  <c r="M64"/>
  <c r="O64"/>
  <c r="P64"/>
  <c r="H65"/>
  <c r="M65"/>
  <c r="O65"/>
  <c r="P65"/>
  <c r="H66"/>
  <c r="M66"/>
  <c r="O66"/>
  <c r="P66"/>
  <c r="H67"/>
  <c r="M67"/>
  <c r="O67"/>
  <c r="P67"/>
  <c r="H68"/>
  <c r="M68"/>
  <c r="O68"/>
  <c r="P68"/>
  <c r="H69"/>
  <c r="M69"/>
  <c r="O69"/>
  <c r="P69"/>
  <c r="H70"/>
  <c r="M70"/>
  <c r="O70"/>
  <c r="P70"/>
  <c r="H71"/>
  <c r="M71"/>
  <c r="O71"/>
  <c r="P71"/>
  <c r="M72"/>
  <c r="H72" s="1"/>
  <c r="O72"/>
  <c r="P72"/>
  <c r="M73"/>
  <c r="H73" s="1"/>
  <c r="O73"/>
  <c r="P73"/>
  <c r="M74"/>
  <c r="H74" s="1"/>
  <c r="O74"/>
  <c r="P74"/>
  <c r="M75"/>
  <c r="H75" s="1"/>
  <c r="O75"/>
  <c r="P75"/>
  <c r="H76"/>
  <c r="M76"/>
  <c r="O76"/>
  <c r="P76"/>
  <c r="H77"/>
  <c r="M77"/>
  <c r="O77"/>
  <c r="P77"/>
  <c r="H78"/>
  <c r="M78"/>
  <c r="O78"/>
  <c r="P78"/>
  <c r="H79"/>
  <c r="M79"/>
  <c r="O79"/>
  <c r="P79"/>
  <c r="H80"/>
  <c r="M80"/>
  <c r="O80"/>
  <c r="P80"/>
  <c r="H81"/>
  <c r="M81"/>
  <c r="O81"/>
  <c r="P81"/>
  <c r="H82"/>
  <c r="M82"/>
  <c r="O82"/>
  <c r="P82"/>
  <c r="H83"/>
  <c r="M83"/>
  <c r="O83"/>
  <c r="P83"/>
  <c r="M84"/>
  <c r="H84" s="1"/>
  <c r="O84"/>
  <c r="P84"/>
  <c r="M85"/>
  <c r="H85" s="1"/>
  <c r="O85"/>
  <c r="P85"/>
  <c r="M86"/>
  <c r="H86" s="1"/>
  <c r="O86"/>
  <c r="P86"/>
  <c r="M87"/>
  <c r="H87" s="1"/>
  <c r="O87"/>
  <c r="P87"/>
  <c r="H88"/>
  <c r="M88"/>
  <c r="O88"/>
  <c r="P88"/>
  <c r="H89"/>
  <c r="M89"/>
  <c r="O89"/>
  <c r="P89"/>
  <c r="H90"/>
  <c r="M90"/>
  <c r="O90"/>
  <c r="P90"/>
  <c r="H91"/>
  <c r="M91"/>
  <c r="O91"/>
  <c r="P91"/>
  <c r="H92"/>
  <c r="M92"/>
  <c r="O92"/>
  <c r="P92"/>
  <c r="H93"/>
  <c r="M93"/>
  <c r="O93"/>
  <c r="P93"/>
  <c r="H94"/>
  <c r="M94"/>
  <c r="O94"/>
  <c r="P94"/>
  <c r="H95"/>
  <c r="M95"/>
  <c r="O95"/>
  <c r="P95"/>
  <c r="M96"/>
  <c r="H96" s="1"/>
  <c r="O96"/>
  <c r="P96"/>
  <c r="H97"/>
  <c r="M97"/>
  <c r="O97"/>
  <c r="P97"/>
  <c r="H98"/>
  <c r="M98"/>
  <c r="O98"/>
  <c r="P98"/>
  <c r="H99"/>
  <c r="M99"/>
  <c r="O99"/>
  <c r="P99"/>
  <c r="H100"/>
  <c r="M100"/>
  <c r="O100"/>
  <c r="P100"/>
  <c r="H101"/>
  <c r="M101"/>
  <c r="O101"/>
  <c r="P101"/>
  <c r="H102"/>
  <c r="M102"/>
  <c r="O102"/>
  <c r="P102"/>
  <c r="H103"/>
  <c r="M103"/>
  <c r="O103"/>
  <c r="P103"/>
  <c r="H104"/>
  <c r="M104"/>
  <c r="O104"/>
  <c r="P104"/>
  <c r="H105"/>
  <c r="M105"/>
  <c r="O105"/>
  <c r="P105"/>
  <c r="H106"/>
  <c r="M106"/>
  <c r="O106"/>
  <c r="P106"/>
  <c r="H107"/>
  <c r="M107"/>
  <c r="O107"/>
  <c r="P107"/>
  <c r="M108"/>
  <c r="H108" s="1"/>
  <c r="O108"/>
  <c r="P108"/>
  <c r="M109"/>
  <c r="H109" s="1"/>
  <c r="O109"/>
  <c r="P109"/>
  <c r="M110"/>
  <c r="H110" s="1"/>
  <c r="O110"/>
  <c r="P110"/>
  <c r="M111"/>
  <c r="H111" s="1"/>
  <c r="O111"/>
  <c r="P111"/>
  <c r="M112"/>
  <c r="H112" s="1"/>
  <c r="O112"/>
  <c r="P112"/>
  <c r="H113"/>
  <c r="M113"/>
  <c r="O113"/>
  <c r="P113"/>
  <c r="H114"/>
  <c r="M114"/>
  <c r="O114"/>
  <c r="P114"/>
  <c r="H115"/>
  <c r="M115"/>
  <c r="O115"/>
  <c r="P115"/>
  <c r="H116"/>
  <c r="M116"/>
  <c r="O116"/>
  <c r="P116"/>
  <c r="H117"/>
  <c r="M117"/>
  <c r="O117"/>
  <c r="P117"/>
  <c r="H118"/>
  <c r="M118"/>
  <c r="O118"/>
  <c r="P118"/>
  <c r="H119"/>
  <c r="M119"/>
  <c r="O119"/>
  <c r="P119"/>
  <c r="M120"/>
  <c r="H120" s="1"/>
  <c r="O120"/>
  <c r="P120"/>
  <c r="M121"/>
  <c r="H121" s="1"/>
  <c r="O121"/>
  <c r="P121"/>
  <c r="M122"/>
  <c r="H122" s="1"/>
  <c r="O122"/>
  <c r="P122"/>
  <c r="M123"/>
  <c r="H123" s="1"/>
  <c r="O123"/>
  <c r="P123"/>
  <c r="M124"/>
  <c r="H124" s="1"/>
  <c r="O124"/>
  <c r="P124"/>
  <c r="H125"/>
  <c r="M125"/>
  <c r="O125"/>
  <c r="P125"/>
  <c r="H126"/>
  <c r="M126"/>
  <c r="O126"/>
  <c r="P126"/>
  <c r="H127"/>
  <c r="M127"/>
  <c r="O127"/>
  <c r="P127"/>
  <c r="H128"/>
  <c r="M128"/>
  <c r="O128"/>
  <c r="P128"/>
  <c r="H129"/>
  <c r="M129"/>
  <c r="O129"/>
  <c r="P129"/>
  <c r="H130"/>
  <c r="M130"/>
  <c r="O130"/>
  <c r="P130"/>
  <c r="H131"/>
  <c r="M131"/>
  <c r="O131"/>
  <c r="P131"/>
  <c r="M132"/>
  <c r="H132" s="1"/>
  <c r="O132"/>
  <c r="P132"/>
  <c r="M133"/>
  <c r="H133" s="1"/>
  <c r="O133"/>
  <c r="P133"/>
  <c r="H134"/>
  <c r="M134"/>
  <c r="O134"/>
  <c r="P134"/>
  <c r="H135"/>
  <c r="M135"/>
  <c r="O135"/>
  <c r="P135"/>
  <c r="H136"/>
  <c r="M136"/>
  <c r="O136"/>
  <c r="P136"/>
  <c r="H137"/>
  <c r="M137"/>
  <c r="O137"/>
  <c r="P137"/>
  <c r="H138"/>
  <c r="M138"/>
  <c r="O138"/>
  <c r="P138"/>
  <c r="H139"/>
  <c r="M139"/>
  <c r="O139"/>
  <c r="P139"/>
  <c r="H140"/>
  <c r="M140"/>
  <c r="O140"/>
  <c r="P140"/>
  <c r="H141"/>
  <c r="M141"/>
  <c r="O141"/>
  <c r="P141"/>
  <c r="H142"/>
  <c r="M142"/>
  <c r="O142"/>
  <c r="P142"/>
  <c r="H143"/>
  <c r="M143"/>
  <c r="O143"/>
  <c r="P143"/>
  <c r="H144"/>
  <c r="M144"/>
  <c r="O144"/>
  <c r="P144"/>
  <c r="H145"/>
  <c r="M145"/>
  <c r="O145"/>
  <c r="P145"/>
  <c r="H146"/>
  <c r="M146"/>
  <c r="O146"/>
  <c r="P146"/>
  <c r="H147"/>
  <c r="M147"/>
  <c r="O147"/>
  <c r="P147"/>
  <c r="H148"/>
  <c r="M148"/>
  <c r="O148"/>
  <c r="P148"/>
  <c r="H149"/>
  <c r="M149"/>
  <c r="O149"/>
  <c r="P149"/>
  <c r="H150"/>
  <c r="M150"/>
  <c r="O150"/>
  <c r="P150"/>
  <c r="H151"/>
  <c r="M151"/>
  <c r="O151"/>
  <c r="P151"/>
  <c r="H152"/>
  <c r="M152"/>
  <c r="O152"/>
  <c r="P152"/>
  <c r="H153"/>
  <c r="M153"/>
  <c r="O153"/>
  <c r="P153"/>
  <c r="H154"/>
  <c r="I154"/>
  <c r="M154"/>
  <c r="O154"/>
  <c r="P154"/>
  <c r="H155"/>
  <c r="M155"/>
  <c r="O155"/>
  <c r="P155"/>
  <c r="H156"/>
  <c r="M156"/>
  <c r="O156"/>
  <c r="P156"/>
  <c r="H157"/>
  <c r="M157"/>
  <c r="O157"/>
  <c r="P157"/>
  <c r="H158"/>
  <c r="M158"/>
  <c r="O158"/>
  <c r="P158"/>
  <c r="H159"/>
  <c r="M159"/>
  <c r="O159"/>
  <c r="P159"/>
  <c r="H160"/>
  <c r="M160"/>
  <c r="O160"/>
  <c r="P160"/>
  <c r="H161"/>
  <c r="M161"/>
  <c r="O161"/>
  <c r="P161"/>
  <c r="H162"/>
  <c r="M162"/>
  <c r="O162"/>
  <c r="P162"/>
  <c r="H163"/>
  <c r="M163"/>
  <c r="O163"/>
  <c r="P163"/>
  <c r="H164"/>
  <c r="M164"/>
  <c r="O164"/>
  <c r="P164"/>
  <c r="H165"/>
  <c r="M165"/>
  <c r="O165"/>
  <c r="P165"/>
  <c r="J165" s="1"/>
  <c r="H166"/>
  <c r="M166"/>
  <c r="O166"/>
  <c r="P166"/>
  <c r="M167"/>
  <c r="H167" s="1"/>
  <c r="H19" s="1"/>
  <c r="O167"/>
  <c r="P167"/>
  <c r="J167" s="1"/>
  <c r="J72" l="1"/>
  <c r="I55"/>
  <c r="I162"/>
  <c r="J159"/>
  <c r="J158"/>
  <c r="N158" s="1"/>
  <c r="K158" s="1"/>
  <c r="I129"/>
  <c r="J65"/>
  <c r="J166"/>
  <c r="I155"/>
  <c r="J151"/>
  <c r="J133"/>
  <c r="J126"/>
  <c r="J119"/>
  <c r="J94"/>
  <c r="I79"/>
  <c r="J49"/>
  <c r="I39"/>
  <c r="I97"/>
  <c r="J30"/>
  <c r="I161"/>
  <c r="I147"/>
  <c r="I140"/>
  <c r="I108"/>
  <c r="J101"/>
  <c r="I90"/>
  <c r="I86"/>
  <c r="I68"/>
  <c r="H18"/>
  <c r="I115"/>
  <c r="I33"/>
  <c r="I122"/>
  <c r="J52"/>
  <c r="J36"/>
  <c r="H17"/>
  <c r="J27"/>
  <c r="I165"/>
  <c r="N165" s="1"/>
  <c r="K165" s="1"/>
  <c r="J162"/>
  <c r="I158"/>
  <c r="J155"/>
  <c r="I151"/>
  <c r="N151" s="1"/>
  <c r="K151" s="1"/>
  <c r="I144"/>
  <c r="J137"/>
  <c r="I133"/>
  <c r="N133" s="1"/>
  <c r="K133" s="1"/>
  <c r="J130"/>
  <c r="I126"/>
  <c r="J123"/>
  <c r="I119"/>
  <c r="I112"/>
  <c r="J105"/>
  <c r="I101"/>
  <c r="J98"/>
  <c r="I94"/>
  <c r="N94" s="1"/>
  <c r="K94" s="1"/>
  <c r="J87"/>
  <c r="I83"/>
  <c r="J76"/>
  <c r="I72"/>
  <c r="N72" s="1"/>
  <c r="K72" s="1"/>
  <c r="J69"/>
  <c r="I65"/>
  <c r="N65" s="1"/>
  <c r="K65" s="1"/>
  <c r="J62"/>
  <c r="I52"/>
  <c r="N52" s="1"/>
  <c r="K52" s="1"/>
  <c r="I49"/>
  <c r="J46"/>
  <c r="I36"/>
  <c r="I27"/>
  <c r="J24"/>
  <c r="J134"/>
  <c r="I130"/>
  <c r="J109"/>
  <c r="I105"/>
  <c r="N105" s="1"/>
  <c r="K105" s="1"/>
  <c r="J91"/>
  <c r="I76"/>
  <c r="N76" s="1"/>
  <c r="K76" s="1"/>
  <c r="J73"/>
  <c r="I69"/>
  <c r="N69" s="1"/>
  <c r="K69" s="1"/>
  <c r="J66"/>
  <c r="I59"/>
  <c r="J56"/>
  <c r="J53"/>
  <c r="I43"/>
  <c r="J37"/>
  <c r="I24"/>
  <c r="I148"/>
  <c r="J141"/>
  <c r="I137"/>
  <c r="J127"/>
  <c r="I123"/>
  <c r="I116"/>
  <c r="J102"/>
  <c r="I98"/>
  <c r="J80"/>
  <c r="J40"/>
  <c r="I166"/>
  <c r="J163"/>
  <c r="I159"/>
  <c r="I152"/>
  <c r="J145"/>
  <c r="I141"/>
  <c r="J138"/>
  <c r="I134"/>
  <c r="N134" s="1"/>
  <c r="K134" s="1"/>
  <c r="J131"/>
  <c r="I127"/>
  <c r="I120"/>
  <c r="J113"/>
  <c r="I109"/>
  <c r="J106"/>
  <c r="N106" s="1"/>
  <c r="K106" s="1"/>
  <c r="I102"/>
  <c r="J95"/>
  <c r="J88"/>
  <c r="J84"/>
  <c r="I80"/>
  <c r="N80" s="1"/>
  <c r="K80" s="1"/>
  <c r="J77"/>
  <c r="I73"/>
  <c r="J70"/>
  <c r="I66"/>
  <c r="I56"/>
  <c r="I53"/>
  <c r="J50"/>
  <c r="I40"/>
  <c r="I37"/>
  <c r="J34"/>
  <c r="I31"/>
  <c r="J28"/>
  <c r="J25"/>
  <c r="I156"/>
  <c r="I124"/>
  <c r="J92"/>
  <c r="I88"/>
  <c r="I77"/>
  <c r="J74"/>
  <c r="I70"/>
  <c r="I63"/>
  <c r="J57"/>
  <c r="I47"/>
  <c r="J44"/>
  <c r="J41"/>
  <c r="I28"/>
  <c r="I25"/>
  <c r="I163"/>
  <c r="I145"/>
  <c r="I131"/>
  <c r="J110"/>
  <c r="J99"/>
  <c r="J60"/>
  <c r="I149"/>
  <c r="J146"/>
  <c r="N146" s="1"/>
  <c r="K146" s="1"/>
  <c r="I142"/>
  <c r="J139"/>
  <c r="I135"/>
  <c r="I128"/>
  <c r="J121"/>
  <c r="I117"/>
  <c r="J114"/>
  <c r="I110"/>
  <c r="J107"/>
  <c r="I103"/>
  <c r="J96"/>
  <c r="I92"/>
  <c r="J89"/>
  <c r="J85"/>
  <c r="I81"/>
  <c r="J78"/>
  <c r="I74"/>
  <c r="I67"/>
  <c r="I60"/>
  <c r="I57"/>
  <c r="N57" s="1"/>
  <c r="K57" s="1"/>
  <c r="J54"/>
  <c r="I44"/>
  <c r="I41"/>
  <c r="J38"/>
  <c r="J32"/>
  <c r="J29"/>
  <c r="J149"/>
  <c r="J135"/>
  <c r="I113"/>
  <c r="I106"/>
  <c r="J81"/>
  <c r="N81" s="1"/>
  <c r="K81" s="1"/>
  <c r="J153"/>
  <c r="I121"/>
  <c r="I107"/>
  <c r="J100"/>
  <c r="I96"/>
  <c r="J93"/>
  <c r="I89"/>
  <c r="I85"/>
  <c r="J82"/>
  <c r="I78"/>
  <c r="I71"/>
  <c r="J64"/>
  <c r="J61"/>
  <c r="I51"/>
  <c r="J48"/>
  <c r="J45"/>
  <c r="I35"/>
  <c r="I32"/>
  <c r="N32" s="1"/>
  <c r="K32" s="1"/>
  <c r="I29"/>
  <c r="J26"/>
  <c r="J142"/>
  <c r="I138"/>
  <c r="N138" s="1"/>
  <c r="K138" s="1"/>
  <c r="J117"/>
  <c r="J103"/>
  <c r="I84"/>
  <c r="I167"/>
  <c r="N167" s="1"/>
  <c r="K167" s="1"/>
  <c r="I160"/>
  <c r="I164"/>
  <c r="J157"/>
  <c r="I153"/>
  <c r="J150"/>
  <c r="I146"/>
  <c r="J143"/>
  <c r="I139"/>
  <c r="I132"/>
  <c r="J125"/>
  <c r="J118"/>
  <c r="I114"/>
  <c r="J111"/>
  <c r="J161"/>
  <c r="I157"/>
  <c r="J154"/>
  <c r="I150"/>
  <c r="J147"/>
  <c r="I143"/>
  <c r="I136"/>
  <c r="J129"/>
  <c r="N129" s="1"/>
  <c r="K129" s="1"/>
  <c r="I125"/>
  <c r="J122"/>
  <c r="N122" s="1"/>
  <c r="K122" s="1"/>
  <c r="I118"/>
  <c r="J115"/>
  <c r="I111"/>
  <c r="I104"/>
  <c r="I100"/>
  <c r="N100" s="1"/>
  <c r="K100" s="1"/>
  <c r="J97"/>
  <c r="N97" s="1"/>
  <c r="K97" s="1"/>
  <c r="I93"/>
  <c r="J90"/>
  <c r="J86"/>
  <c r="I82"/>
  <c r="I75"/>
  <c r="J68"/>
  <c r="N68" s="1"/>
  <c r="K68" s="1"/>
  <c r="I64"/>
  <c r="I61"/>
  <c r="J58"/>
  <c r="I48"/>
  <c r="I45"/>
  <c r="J42"/>
  <c r="J33"/>
  <c r="N33" s="1"/>
  <c r="K33" s="1"/>
  <c r="N77"/>
  <c r="K77" s="1"/>
  <c r="N154"/>
  <c r="K154" s="1"/>
  <c r="N131"/>
  <c r="K131" s="1"/>
  <c r="I62"/>
  <c r="I58"/>
  <c r="I54"/>
  <c r="I50"/>
  <c r="I46"/>
  <c r="N46" s="1"/>
  <c r="K46" s="1"/>
  <c r="I42"/>
  <c r="I38"/>
  <c r="I34"/>
  <c r="I30"/>
  <c r="N30" s="1"/>
  <c r="K30" s="1"/>
  <c r="I26"/>
  <c r="J164"/>
  <c r="J160"/>
  <c r="J156"/>
  <c r="J152"/>
  <c r="N152" s="1"/>
  <c r="K152" s="1"/>
  <c r="J148"/>
  <c r="J144"/>
  <c r="J140"/>
  <c r="N140" s="1"/>
  <c r="K140" s="1"/>
  <c r="J136"/>
  <c r="J132"/>
  <c r="J128"/>
  <c r="J124"/>
  <c r="J120"/>
  <c r="J116"/>
  <c r="N116" s="1"/>
  <c r="K116" s="1"/>
  <c r="J112"/>
  <c r="J108"/>
  <c r="N108" s="1"/>
  <c r="K108" s="1"/>
  <c r="J104"/>
  <c r="I99"/>
  <c r="I95"/>
  <c r="I91"/>
  <c r="N91" s="1"/>
  <c r="K91" s="1"/>
  <c r="I87"/>
  <c r="J83"/>
  <c r="N83" s="1"/>
  <c r="K83" s="1"/>
  <c r="J79"/>
  <c r="N79" s="1"/>
  <c r="K79" s="1"/>
  <c r="J75"/>
  <c r="J71"/>
  <c r="J67"/>
  <c r="J63"/>
  <c r="J59"/>
  <c r="J55"/>
  <c r="N55" s="1"/>
  <c r="K55" s="1"/>
  <c r="J51"/>
  <c r="J47"/>
  <c r="J43"/>
  <c r="N43" s="1"/>
  <c r="K43" s="1"/>
  <c r="J39"/>
  <c r="J35"/>
  <c r="J31"/>
  <c r="N162"/>
  <c r="K162" s="1"/>
  <c r="N27"/>
  <c r="K27" s="1"/>
  <c r="N88"/>
  <c r="K88" s="1"/>
  <c r="H16"/>
  <c r="N89" l="1"/>
  <c r="K89" s="1"/>
  <c r="N123"/>
  <c r="K123" s="1"/>
  <c r="N119"/>
  <c r="K119" s="1"/>
  <c r="N86"/>
  <c r="K86" s="1"/>
  <c r="N49"/>
  <c r="K49" s="1"/>
  <c r="N38"/>
  <c r="K38" s="1"/>
  <c r="N166"/>
  <c r="K166" s="1"/>
  <c r="N82"/>
  <c r="K82" s="1"/>
  <c r="N101"/>
  <c r="K101" s="1"/>
  <c r="N143"/>
  <c r="K143" s="1"/>
  <c r="N78"/>
  <c r="K78" s="1"/>
  <c r="N70"/>
  <c r="K70" s="1"/>
  <c r="N126"/>
  <c r="K126" s="1"/>
  <c r="N144"/>
  <c r="K144" s="1"/>
  <c r="N155"/>
  <c r="K155" s="1"/>
  <c r="N112"/>
  <c r="K112" s="1"/>
  <c r="N161"/>
  <c r="K161" s="1"/>
  <c r="N31"/>
  <c r="K31" s="1"/>
  <c r="N35"/>
  <c r="K35" s="1"/>
  <c r="N99"/>
  <c r="K99" s="1"/>
  <c r="N148"/>
  <c r="K148" s="1"/>
  <c r="N54"/>
  <c r="K54" s="1"/>
  <c r="N90"/>
  <c r="K90" s="1"/>
  <c r="N157"/>
  <c r="K157" s="1"/>
  <c r="N142"/>
  <c r="K142" s="1"/>
  <c r="N61"/>
  <c r="K61" s="1"/>
  <c r="N92"/>
  <c r="K92" s="1"/>
  <c r="N47"/>
  <c r="K47" s="1"/>
  <c r="N74"/>
  <c r="K74" s="1"/>
  <c r="N163"/>
  <c r="K163" s="1"/>
  <c r="N39"/>
  <c r="K39" s="1"/>
  <c r="N87"/>
  <c r="K87" s="1"/>
  <c r="N120"/>
  <c r="K120" s="1"/>
  <c r="N93"/>
  <c r="K93" s="1"/>
  <c r="N147"/>
  <c r="K147" s="1"/>
  <c r="N28"/>
  <c r="K28" s="1"/>
  <c r="N37"/>
  <c r="K37" s="1"/>
  <c r="N36"/>
  <c r="K36" s="1"/>
  <c r="N115"/>
  <c r="K115" s="1"/>
  <c r="N107"/>
  <c r="K107" s="1"/>
  <c r="N109"/>
  <c r="K109" s="1"/>
  <c r="N98"/>
  <c r="K98" s="1"/>
  <c r="N73"/>
  <c r="K73" s="1"/>
  <c r="N62"/>
  <c r="K62" s="1"/>
  <c r="N110"/>
  <c r="K110" s="1"/>
  <c r="N96"/>
  <c r="K96" s="1"/>
  <c r="N84"/>
  <c r="K84" s="1"/>
  <c r="N26"/>
  <c r="K26" s="1"/>
  <c r="I18"/>
  <c r="J18"/>
  <c r="N159"/>
  <c r="K159" s="1"/>
  <c r="N111"/>
  <c r="K111" s="1"/>
  <c r="N60"/>
  <c r="K60" s="1"/>
  <c r="N53"/>
  <c r="K53" s="1"/>
  <c r="N150"/>
  <c r="K150" s="1"/>
  <c r="N145"/>
  <c r="K145" s="1"/>
  <c r="N34"/>
  <c r="K34" s="1"/>
  <c r="N45"/>
  <c r="K45" s="1"/>
  <c r="N127"/>
  <c r="K127" s="1"/>
  <c r="N48"/>
  <c r="K48" s="1"/>
  <c r="N85"/>
  <c r="K85" s="1"/>
  <c r="N41"/>
  <c r="K41" s="1"/>
  <c r="N114"/>
  <c r="K114" s="1"/>
  <c r="N113"/>
  <c r="K113" s="1"/>
  <c r="N51"/>
  <c r="K51" s="1"/>
  <c r="N102"/>
  <c r="K102" s="1"/>
  <c r="N130"/>
  <c r="K130" s="1"/>
  <c r="N124"/>
  <c r="K124" s="1"/>
  <c r="N132"/>
  <c r="K132" s="1"/>
  <c r="N103"/>
  <c r="K103" s="1"/>
  <c r="N56"/>
  <c r="K56" s="1"/>
  <c r="N128"/>
  <c r="K128" s="1"/>
  <c r="N50"/>
  <c r="K50" s="1"/>
  <c r="J17"/>
  <c r="J19"/>
  <c r="I19"/>
  <c r="N44"/>
  <c r="K44" s="1"/>
  <c r="I17"/>
  <c r="N24"/>
  <c r="K24" s="1"/>
  <c r="N118"/>
  <c r="K118" s="1"/>
  <c r="N121"/>
  <c r="K121" s="1"/>
  <c r="N125"/>
  <c r="K125" s="1"/>
  <c r="N136"/>
  <c r="K136" s="1"/>
  <c r="N29"/>
  <c r="K29" s="1"/>
  <c r="N75"/>
  <c r="K75" s="1"/>
  <c r="N139"/>
  <c r="K139" s="1"/>
  <c r="N25"/>
  <c r="K25" s="1"/>
  <c r="N40"/>
  <c r="K40" s="1"/>
  <c r="N141"/>
  <c r="K141" s="1"/>
  <c r="N66"/>
  <c r="K66" s="1"/>
  <c r="N164"/>
  <c r="K164" s="1"/>
  <c r="N153"/>
  <c r="K153" s="1"/>
  <c r="N59"/>
  <c r="K59" s="1"/>
  <c r="N156"/>
  <c r="K156" s="1"/>
  <c r="N135"/>
  <c r="K135" s="1"/>
  <c r="N42"/>
  <c r="K42" s="1"/>
  <c r="N149"/>
  <c r="K149" s="1"/>
  <c r="N63"/>
  <c r="K63" s="1"/>
  <c r="N67"/>
  <c r="K67" s="1"/>
  <c r="N117"/>
  <c r="K117" s="1"/>
  <c r="N95"/>
  <c r="K95" s="1"/>
  <c r="N160"/>
  <c r="K160" s="1"/>
  <c r="N71"/>
  <c r="K71" s="1"/>
  <c r="N104"/>
  <c r="K104" s="1"/>
  <c r="N58"/>
  <c r="K58" s="1"/>
  <c r="N64"/>
  <c r="K64" s="1"/>
  <c r="N137"/>
  <c r="K137" s="1"/>
  <c r="J16"/>
  <c r="I16"/>
  <c r="K17" l="1"/>
  <c r="K18"/>
  <c r="K19"/>
  <c r="K16"/>
  <c r="L18" l="1"/>
  <c r="L17"/>
  <c r="L19"/>
  <c r="L16" l="1"/>
</calcChain>
</file>

<file path=xl/sharedStrings.xml><?xml version="1.0" encoding="utf-8"?>
<sst xmlns="http://schemas.openxmlformats.org/spreadsheetml/2006/main" count="184" uniqueCount="95">
  <si>
    <t>DECLARO BAJO JURAMENTO, LA VERACIDAD DE LA INFORMACIÓN Y DOCUMENTACIÓN PRESENTADA, PARA LA REVISIÓN DOCUMENTARIA EN EL PROCEDIMIENTO DE LICENCIAMIENTO DE ESTA UNIVERSIDAD; CASO CONTRARIO, ASUMO LA RESPONSABILIDAD ADMINISTRATIVA O PENAL QUE CORRESPONDA.</t>
  </si>
  <si>
    <t>NOMBRE REPRESENTANTE LEGAL</t>
  </si>
  <si>
    <t>Nota: Se completará tantos formatos C2 como programas declare la universidad.
(1) Seleccione con un aspa (x) el tipo de periodo académico del programa de estudio, semestral, cuatrimestral o trimestral. También debe seleccionar el valor del crédito académico en horas lectivas de teoría y práctica.
(2) Los totales de horas lectivas, de estudios específicos, de estudios generales y de educación a distancia, son auto-calculados en el formato, no requieren ser completados por la universidad.
(3) Los totales de créditos académicos, de estudios específicos, de estudios generales y de educación a distancia, son auto-calculados en el formato, no requieren ser completados por la universidad.
(4) (5) (6) y (7) Estos campos son auto-calculados en el formato, no requiere ser completados por la universidad.</t>
  </si>
  <si>
    <t>Práctica</t>
  </si>
  <si>
    <t>Teoría</t>
  </si>
  <si>
    <t>Créditos</t>
  </si>
  <si>
    <t>Horas</t>
  </si>
  <si>
    <t>TOTAL  DE CRÉDITOS OTORGADOS 
(7)</t>
  </si>
  <si>
    <t>PRÁCTICA (6)</t>
  </si>
  <si>
    <t>TEORÍA 
(5)</t>
  </si>
  <si>
    <t>TOTAL DE HORAS LECTIVAS 
(4)</t>
  </si>
  <si>
    <t>PRÁCTICA</t>
  </si>
  <si>
    <t>TEORÍA</t>
  </si>
  <si>
    <t>EDUCACIÓN A DISTANCIA
S/N</t>
  </si>
  <si>
    <t>CURSO GENERAL
S/N</t>
  </si>
  <si>
    <t>NOMBRE DEL CURSO</t>
  </si>
  <si>
    <t>PERIODO ACADÉMICO</t>
  </si>
  <si>
    <t>Semestre/Cuatrimestre/Trimestre</t>
  </si>
  <si>
    <t>CRÉDITOS ACADÉMICOS</t>
  </si>
  <si>
    <t>HORAS LECTIVAS</t>
  </si>
  <si>
    <t>SECCIÓN 3: MALLA CURRICULAR</t>
  </si>
  <si>
    <t>DOCTORADO</t>
  </si>
  <si>
    <t>MAESTRÍA</t>
  </si>
  <si>
    <t>Educación a distancia</t>
  </si>
  <si>
    <t>N</t>
  </si>
  <si>
    <t>PRE GRADO</t>
  </si>
  <si>
    <t>Estudios generales</t>
  </si>
  <si>
    <t>S</t>
  </si>
  <si>
    <t>NIVEL</t>
  </si>
  <si>
    <t>Estudios específicos y de especialidad</t>
  </si>
  <si>
    <t>TOTALES</t>
  </si>
  <si>
    <t>% DE CRÉDITOS</t>
  </si>
  <si>
    <t>CRÉDITOS ACADÉMICOS 
(3)</t>
  </si>
  <si>
    <t>HORAS LECTIVAS 
(2)</t>
  </si>
  <si>
    <t>SECCIÓN 2: PRINCIPALES INDICADORES</t>
  </si>
  <si>
    <t>Trimestre</t>
  </si>
  <si>
    <t>Cuatrimestre</t>
  </si>
  <si>
    <t>Semestre</t>
  </si>
  <si>
    <t>SECCIÓN 1: PERIODO ACADÉMICO Y VALOR DEL CRÉDITO ACADÉMICO EN HORAS (1).</t>
  </si>
  <si>
    <t>NÚMERO DE SEMESTRES POR AÑO (SÓLO PREGRADO)</t>
  </si>
  <si>
    <t>DURACIÓN DEL PROGRAMA EN AÑOS</t>
  </si>
  <si>
    <t>NIVEL DE ENSEÑANZA</t>
  </si>
  <si>
    <t>FECHA DE ACTUALIZACIÓN DE LA MALLA CURRICULAR</t>
  </si>
  <si>
    <t>CÓDIGO DEL PROGRAMA</t>
  </si>
  <si>
    <t>NOMBRE DEL PROGRAMA</t>
  </si>
  <si>
    <t>NOMBRE DE LA UNIVERSIDAD</t>
  </si>
  <si>
    <t>C2</t>
  </si>
  <si>
    <t>ANÁLISIS DE MALLA CURRICULAR Y CRÉDITOS ACADÉMICOS</t>
  </si>
  <si>
    <t>FORMATO DE LICENCIAMIENTO C</t>
  </si>
  <si>
    <t xml:space="preserve">SUPERINTENDENCIA NACIONAL DE EDUCACIÓN SUPERIOR UNIVERSITARIA </t>
  </si>
  <si>
    <t>Matemática Básica A</t>
  </si>
  <si>
    <t>Matemática Básica B</t>
  </si>
  <si>
    <t>Geometría Analítica</t>
  </si>
  <si>
    <t>Métodos del Trabajo Intelectual</t>
  </si>
  <si>
    <t>Inglés Técnico I</t>
  </si>
  <si>
    <t>Cocurricular</t>
  </si>
  <si>
    <t>Estadística General</t>
  </si>
  <si>
    <t>Cálculo I</t>
  </si>
  <si>
    <t>Álgebra I</t>
  </si>
  <si>
    <t>Español</t>
  </si>
  <si>
    <t>Inglés Técnico II</t>
  </si>
  <si>
    <t>Cálculo de Probabilidades</t>
  </si>
  <si>
    <t>Física II</t>
  </si>
  <si>
    <t>Cálculo Vectorial</t>
  </si>
  <si>
    <t>Ecuaciones Diferenciales Ordinarias</t>
  </si>
  <si>
    <t>Inferencia Estadística</t>
  </si>
  <si>
    <t>Física III</t>
  </si>
  <si>
    <t>Variable Compleja</t>
  </si>
  <si>
    <t>Ecuaciones Diferenciales Parciales</t>
  </si>
  <si>
    <t>Programación Lineal</t>
  </si>
  <si>
    <t>Muestreo I</t>
  </si>
  <si>
    <t>Análisis Multivariante</t>
  </si>
  <si>
    <t>Filosofía</t>
  </si>
  <si>
    <t>Estadística Matemática</t>
  </si>
  <si>
    <t>Muestreo II</t>
  </si>
  <si>
    <t>Economía</t>
  </si>
  <si>
    <t>Demografía</t>
  </si>
  <si>
    <t>Series de Tiempo</t>
  </si>
  <si>
    <t>Modelos Lineales</t>
  </si>
  <si>
    <t>Estadística no Paramétrica</t>
  </si>
  <si>
    <t>Investigación de Operaciones</t>
  </si>
  <si>
    <t>Diseños Experimentales</t>
  </si>
  <si>
    <t>Control de Calidad</t>
  </si>
  <si>
    <t>Realidad Peruana</t>
  </si>
  <si>
    <t>Electivo</t>
  </si>
  <si>
    <t>Física I</t>
  </si>
  <si>
    <t>Cálculo II</t>
  </si>
  <si>
    <t>Álgebra II</t>
  </si>
  <si>
    <t>Álgebra Lineal</t>
  </si>
  <si>
    <t>Iniciación Científica</t>
  </si>
  <si>
    <t>UNIVERSIDAD NACIONAL DE SAN CRISTÓBAL DE HUAMANGA</t>
  </si>
  <si>
    <t>FÍSICO MATEMÁTICAS - ESPECIALIDAD DE ESTADÍSTICA</t>
  </si>
  <si>
    <t>P34</t>
  </si>
  <si>
    <t>X</t>
  </si>
  <si>
    <t>Dr. HOMERO ANGO AGUILAR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</si>
</sst>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dd/mm/yy;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b/>
      <sz val="16"/>
      <color theme="1"/>
      <name val="Calibri Light"/>
      <family val="1"/>
      <scheme val="major"/>
    </font>
    <font>
      <sz val="10"/>
      <name val="Calibri"/>
      <family val="2"/>
      <scheme val="minor"/>
    </font>
    <font>
      <b/>
      <sz val="3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3" fillId="2" borderId="0" xfId="0" applyFont="1" applyFill="1" applyBorder="1" applyProtection="1"/>
    <xf numFmtId="49" fontId="4" fillId="0" borderId="1" xfId="0" applyNumberFormat="1" applyFont="1" applyBorder="1" applyAlignment="1" applyProtection="1">
      <alignment vertical="justify" wrapText="1"/>
    </xf>
    <xf numFmtId="0" fontId="5" fillId="0" borderId="1" xfId="0" applyFont="1" applyBorder="1" applyAlignment="1" applyProtection="1"/>
    <xf numFmtId="2" fontId="3" fillId="2" borderId="2" xfId="0" applyNumberFormat="1" applyFont="1" applyFill="1" applyBorder="1" applyAlignment="1" applyProtection="1">
      <alignment horizontal="right"/>
    </xf>
    <xf numFmtId="2" fontId="3" fillId="2" borderId="4" xfId="0" applyNumberFormat="1" applyFont="1" applyFill="1" applyBorder="1" applyAlignment="1" applyProtection="1">
      <alignment horizontal="right"/>
    </xf>
    <xf numFmtId="164" fontId="3" fillId="2" borderId="2" xfId="0" applyNumberFormat="1" applyFont="1" applyFill="1" applyBorder="1" applyAlignment="1" applyProtection="1">
      <alignment horizontal="center"/>
    </xf>
    <xf numFmtId="164" fontId="3" fillId="2" borderId="4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Protection="1"/>
    <xf numFmtId="164" fontId="7" fillId="3" borderId="8" xfId="0" applyNumberFormat="1" applyFont="1" applyFill="1" applyBorder="1" applyProtection="1"/>
    <xf numFmtId="164" fontId="7" fillId="3" borderId="8" xfId="0" applyNumberFormat="1" applyFont="1" applyFill="1" applyBorder="1" applyAlignment="1" applyProtection="1">
      <alignment horizontal="right"/>
    </xf>
    <xf numFmtId="164" fontId="7" fillId="3" borderId="4" xfId="0" applyNumberFormat="1" applyFont="1" applyFill="1" applyBorder="1" applyAlignment="1" applyProtection="1"/>
    <xf numFmtId="164" fontId="7" fillId="4" borderId="8" xfId="0" applyNumberFormat="1" applyFont="1" applyFill="1" applyBorder="1" applyAlignment="1" applyProtection="1">
      <alignment horizontal="center"/>
      <protection locked="0"/>
    </xf>
    <xf numFmtId="0" fontId="7" fillId="4" borderId="4" xfId="0" applyFont="1" applyFill="1" applyBorder="1" applyAlignment="1" applyProtection="1">
      <alignment horizontal="center"/>
      <protection locked="0"/>
    </xf>
    <xf numFmtId="0" fontId="7" fillId="4" borderId="8" xfId="0" applyFont="1" applyFill="1" applyBorder="1" applyAlignment="1" applyProtection="1">
      <alignment horizontal="center"/>
      <protection locked="0"/>
    </xf>
    <xf numFmtId="0" fontId="7" fillId="4" borderId="8" xfId="0" applyFont="1" applyFill="1" applyBorder="1" applyAlignment="1" applyProtection="1">
      <alignment horizontal="left"/>
      <protection locked="0"/>
    </xf>
    <xf numFmtId="2" fontId="3" fillId="2" borderId="9" xfId="0" applyNumberFormat="1" applyFont="1" applyFill="1" applyBorder="1" applyAlignment="1" applyProtection="1">
      <alignment horizontal="right"/>
    </xf>
    <xf numFmtId="2" fontId="3" fillId="2" borderId="10" xfId="0" applyNumberFormat="1" applyFont="1" applyFill="1" applyBorder="1" applyAlignment="1" applyProtection="1">
      <alignment horizontal="right"/>
    </xf>
    <xf numFmtId="164" fontId="3" fillId="2" borderId="9" xfId="0" applyNumberFormat="1" applyFont="1" applyFill="1" applyBorder="1" applyAlignment="1" applyProtection="1">
      <alignment horizontal="center"/>
    </xf>
    <xf numFmtId="164" fontId="3" fillId="2" borderId="10" xfId="0" applyNumberFormat="1" applyFont="1" applyFill="1" applyBorder="1" applyAlignment="1" applyProtection="1">
      <alignment horizontal="center"/>
    </xf>
    <xf numFmtId="164" fontId="7" fillId="3" borderId="11" xfId="0" applyNumberFormat="1" applyFont="1" applyFill="1" applyBorder="1" applyProtection="1"/>
    <xf numFmtId="164" fontId="7" fillId="3" borderId="11" xfId="0" applyNumberFormat="1" applyFont="1" applyFill="1" applyBorder="1" applyAlignment="1" applyProtection="1">
      <alignment horizontal="right"/>
    </xf>
    <xf numFmtId="164" fontId="7" fillId="3" borderId="10" xfId="0" applyNumberFormat="1" applyFont="1" applyFill="1" applyBorder="1" applyAlignment="1" applyProtection="1"/>
    <xf numFmtId="164" fontId="7" fillId="4" borderId="11" xfId="0" applyNumberFormat="1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left"/>
      <protection locked="0"/>
    </xf>
    <xf numFmtId="164" fontId="7" fillId="3" borderId="12" xfId="0" applyNumberFormat="1" applyFont="1" applyFill="1" applyBorder="1" applyProtection="1"/>
    <xf numFmtId="164" fontId="7" fillId="3" borderId="12" xfId="0" applyNumberFormat="1" applyFont="1" applyFill="1" applyBorder="1" applyAlignment="1" applyProtection="1">
      <alignment horizontal="right"/>
    </xf>
    <xf numFmtId="164" fontId="7" fillId="3" borderId="7" xfId="0" applyNumberFormat="1" applyFont="1" applyFill="1" applyBorder="1" applyAlignment="1" applyProtection="1"/>
    <xf numFmtId="164" fontId="7" fillId="4" borderId="12" xfId="0" applyNumberFormat="1" applyFont="1" applyFill="1" applyBorder="1" applyAlignment="1" applyProtection="1">
      <alignment horizontal="center"/>
      <protection locked="0"/>
    </xf>
    <xf numFmtId="0" fontId="7" fillId="4" borderId="7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left"/>
      <protection locked="0"/>
    </xf>
    <xf numFmtId="164" fontId="7" fillId="3" borderId="8" xfId="0" applyNumberFormat="1" applyFont="1" applyFill="1" applyBorder="1" applyAlignment="1" applyProtection="1"/>
    <xf numFmtId="0" fontId="7" fillId="4" borderId="4" xfId="0" applyFont="1" applyFill="1" applyBorder="1" applyAlignment="1" applyProtection="1">
      <alignment horizontal="left"/>
      <protection locked="0"/>
    </xf>
    <xf numFmtId="164" fontId="7" fillId="3" borderId="11" xfId="0" applyNumberFormat="1" applyFont="1" applyFill="1" applyBorder="1" applyAlignment="1" applyProtection="1"/>
    <xf numFmtId="0" fontId="7" fillId="4" borderId="10" xfId="0" applyFont="1" applyFill="1" applyBorder="1" applyAlignment="1" applyProtection="1">
      <alignment horizontal="left"/>
      <protection locked="0"/>
    </xf>
    <xf numFmtId="2" fontId="3" fillId="2" borderId="5" xfId="0" applyNumberFormat="1" applyFont="1" applyFill="1" applyBorder="1" applyAlignment="1" applyProtection="1">
      <alignment horizontal="right"/>
    </xf>
    <xf numFmtId="2" fontId="3" fillId="2" borderId="7" xfId="0" applyNumberFormat="1" applyFont="1" applyFill="1" applyBorder="1" applyAlignment="1" applyProtection="1">
      <alignment horizontal="right"/>
    </xf>
    <xf numFmtId="164" fontId="3" fillId="2" borderId="5" xfId="0" applyNumberFormat="1" applyFont="1" applyFill="1" applyBorder="1" applyAlignment="1" applyProtection="1">
      <alignment horizontal="center"/>
    </xf>
    <xf numFmtId="164" fontId="3" fillId="2" borderId="7" xfId="0" applyNumberFormat="1" applyFont="1" applyFill="1" applyBorder="1" applyAlignment="1" applyProtection="1">
      <alignment horizontal="center"/>
    </xf>
    <xf numFmtId="164" fontId="7" fillId="3" borderId="12" xfId="0" applyNumberFormat="1" applyFont="1" applyFill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0" fontId="4" fillId="3" borderId="13" xfId="0" applyFont="1" applyFill="1" applyBorder="1" applyAlignment="1" applyProtection="1">
      <alignment vertical="center"/>
    </xf>
    <xf numFmtId="0" fontId="7" fillId="3" borderId="15" xfId="0" applyFont="1" applyFill="1" applyBorder="1" applyAlignment="1" applyProtection="1">
      <alignment vertical="center"/>
    </xf>
    <xf numFmtId="0" fontId="4" fillId="3" borderId="15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7" fillId="3" borderId="6" xfId="0" applyFont="1" applyFill="1" applyBorder="1" applyProtection="1"/>
    <xf numFmtId="0" fontId="4" fillId="3" borderId="7" xfId="0" applyFont="1" applyFill="1" applyBorder="1" applyAlignment="1" applyProtection="1">
      <alignment horizontal="left" vertical="center"/>
    </xf>
    <xf numFmtId="0" fontId="3" fillId="2" borderId="1" xfId="0" applyFont="1" applyFill="1" applyBorder="1" applyProtection="1"/>
    <xf numFmtId="9" fontId="7" fillId="3" borderId="8" xfId="1" applyFont="1" applyFill="1" applyBorder="1" applyAlignment="1" applyProtection="1">
      <alignment horizontal="center" vertical="center"/>
    </xf>
    <xf numFmtId="164" fontId="7" fillId="3" borderId="4" xfId="0" applyNumberFormat="1" applyFont="1" applyFill="1" applyBorder="1" applyAlignment="1" applyProtection="1">
      <alignment horizontal="center"/>
    </xf>
    <xf numFmtId="164" fontId="7" fillId="3" borderId="8" xfId="0" applyNumberFormat="1" applyFont="1" applyFill="1" applyBorder="1" applyAlignment="1" applyProtection="1">
      <alignment horizontal="center"/>
    </xf>
    <xf numFmtId="164" fontId="7" fillId="3" borderId="2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9" fontId="7" fillId="3" borderId="11" xfId="1" applyFont="1" applyFill="1" applyBorder="1" applyAlignment="1" applyProtection="1">
      <alignment horizontal="center" vertical="center"/>
    </xf>
    <xf numFmtId="164" fontId="7" fillId="3" borderId="10" xfId="0" applyNumberFormat="1" applyFont="1" applyFill="1" applyBorder="1" applyAlignment="1" applyProtection="1">
      <alignment horizontal="center"/>
    </xf>
    <xf numFmtId="164" fontId="7" fillId="3" borderId="11" xfId="0" applyNumberFormat="1" applyFont="1" applyFill="1" applyBorder="1" applyAlignment="1" applyProtection="1">
      <alignment horizontal="center"/>
    </xf>
    <xf numFmtId="164" fontId="7" fillId="3" borderId="9" xfId="0" applyNumberFormat="1" applyFont="1" applyFill="1" applyBorder="1" applyAlignment="1" applyProtection="1">
      <alignment horizontal="center"/>
    </xf>
    <xf numFmtId="9" fontId="7" fillId="3" borderId="12" xfId="1" applyFont="1" applyFill="1" applyBorder="1" applyAlignment="1" applyProtection="1">
      <alignment horizontal="center" vertical="center"/>
    </xf>
    <xf numFmtId="164" fontId="7" fillId="3" borderId="7" xfId="0" applyNumberFormat="1" applyFont="1" applyFill="1" applyBorder="1" applyAlignment="1" applyProtection="1">
      <alignment horizontal="center"/>
    </xf>
    <xf numFmtId="164" fontId="7" fillId="3" borderId="5" xfId="0" applyNumberFormat="1" applyFont="1" applyFill="1" applyBorder="1" applyAlignment="1" applyProtection="1">
      <alignment horizontal="center"/>
    </xf>
    <xf numFmtId="9" fontId="4" fillId="3" borderId="1" xfId="0" applyNumberFormat="1" applyFont="1" applyFill="1" applyBorder="1" applyAlignment="1" applyProtection="1">
      <alignment horizontal="center"/>
    </xf>
    <xf numFmtId="164" fontId="4" fillId="3" borderId="14" xfId="0" applyNumberFormat="1" applyFont="1" applyFill="1" applyBorder="1" applyAlignment="1" applyProtection="1">
      <alignment horizontal="center"/>
    </xf>
    <xf numFmtId="164" fontId="4" fillId="3" borderId="1" xfId="0" applyNumberFormat="1" applyFont="1" applyFill="1" applyBorder="1" applyAlignment="1" applyProtection="1">
      <alignment horizontal="center"/>
    </xf>
    <xf numFmtId="164" fontId="4" fillId="3" borderId="13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7" fillId="3" borderId="15" xfId="0" applyFont="1" applyFill="1" applyBorder="1" applyProtection="1"/>
    <xf numFmtId="0" fontId="4" fillId="3" borderId="14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right" vertical="center" wrapText="1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</xf>
    <xf numFmtId="165" fontId="7" fillId="4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left" vertical="top" wrapText="1"/>
    </xf>
    <xf numFmtId="0" fontId="0" fillId="2" borderId="0" xfId="0" applyFill="1" applyBorder="1" applyProtection="1"/>
    <xf numFmtId="0" fontId="11" fillId="2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justify" vertical="justify" wrapText="1"/>
    </xf>
    <xf numFmtId="0" fontId="5" fillId="0" borderId="1" xfId="0" applyFont="1" applyBorder="1" applyAlignment="1" applyProtection="1">
      <alignment horizontal="left"/>
      <protection locked="0"/>
    </xf>
    <xf numFmtId="49" fontId="4" fillId="0" borderId="7" xfId="0" applyNumberFormat="1" applyFont="1" applyBorder="1" applyAlignment="1" applyProtection="1">
      <alignment horizontal="left" vertical="justify" wrapText="1"/>
    </xf>
    <xf numFmtId="49" fontId="4" fillId="0" borderId="6" xfId="0" applyNumberFormat="1" applyFont="1" applyBorder="1" applyAlignment="1" applyProtection="1">
      <alignment horizontal="left" vertical="justify" wrapText="1"/>
    </xf>
    <xf numFmtId="49" fontId="4" fillId="0" borderId="5" xfId="0" applyNumberFormat="1" applyFont="1" applyBorder="1" applyAlignment="1" applyProtection="1">
      <alignment horizontal="left" vertical="justify" wrapText="1"/>
    </xf>
    <xf numFmtId="49" fontId="4" fillId="0" borderId="4" xfId="0" applyNumberFormat="1" applyFont="1" applyBorder="1" applyAlignment="1" applyProtection="1">
      <alignment horizontal="left" vertical="justify" wrapText="1"/>
    </xf>
    <xf numFmtId="49" fontId="4" fillId="0" borderId="3" xfId="0" applyNumberFormat="1" applyFont="1" applyBorder="1" applyAlignment="1" applyProtection="1">
      <alignment horizontal="left" vertical="justify" wrapText="1"/>
    </xf>
    <xf numFmtId="49" fontId="4" fillId="0" borderId="2" xfId="0" applyNumberFormat="1" applyFont="1" applyBorder="1" applyAlignment="1" applyProtection="1">
      <alignment horizontal="left" vertical="justify" wrapText="1"/>
    </xf>
    <xf numFmtId="0" fontId="4" fillId="3" borderId="7" xfId="0" applyFont="1" applyFill="1" applyBorder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left" vertical="center" wrapText="1"/>
    </xf>
    <xf numFmtId="0" fontId="4" fillId="3" borderId="5" xfId="0" applyFont="1" applyFill="1" applyBorder="1" applyAlignment="1" applyProtection="1">
      <alignment horizontal="left" vertical="center" wrapText="1"/>
    </xf>
    <xf numFmtId="0" fontId="10" fillId="4" borderId="14" xfId="0" applyFont="1" applyFill="1" applyBorder="1" applyAlignment="1" applyProtection="1">
      <alignment horizontal="left"/>
      <protection locked="0"/>
    </xf>
    <xf numFmtId="0" fontId="10" fillId="4" borderId="15" xfId="0" applyFont="1" applyFill="1" applyBorder="1" applyAlignment="1" applyProtection="1">
      <alignment horizontal="left"/>
      <protection locked="0"/>
    </xf>
    <xf numFmtId="0" fontId="10" fillId="4" borderId="13" xfId="0" applyFont="1" applyFill="1" applyBorder="1" applyAlignment="1" applyProtection="1">
      <alignment horizontal="left"/>
      <protection locked="0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/>
    </xf>
    <xf numFmtId="0" fontId="4" fillId="3" borderId="12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vertical="center" wrapText="1"/>
    </xf>
    <xf numFmtId="0" fontId="7" fillId="4" borderId="14" xfId="0" applyFont="1" applyFill="1" applyBorder="1" applyAlignment="1" applyProtection="1">
      <alignment horizontal="left" vertical="center"/>
      <protection locked="0"/>
    </xf>
    <xf numFmtId="0" fontId="7" fillId="4" borderId="15" xfId="0" applyFont="1" applyFill="1" applyBorder="1" applyAlignment="1" applyProtection="1">
      <alignment horizontal="left" vertical="center"/>
      <protection locked="0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14" xfId="0" applyFont="1" applyFill="1" applyBorder="1" applyAlignment="1" applyProtection="1">
      <alignment horizontal="left" vertical="center" wrapText="1"/>
    </xf>
    <xf numFmtId="0" fontId="4" fillId="3" borderId="15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horizontal="center"/>
    </xf>
  </cellXfs>
  <cellStyles count="2">
    <cellStyle name="Normal" xfId="0" builtinId="0"/>
    <cellStyle name="Porcentual" xfId="1" builtinId="5"/>
  </cellStyles>
  <dxfs count="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172137</xdr:colOff>
      <xdr:row>1</xdr:row>
      <xdr:rowOff>44155</xdr:rowOff>
    </xdr:from>
    <xdr:ext cx="665603" cy="500114"/>
    <xdr:pic>
      <xdr:nvPicPr>
        <xdr:cNvPr id="2" name="Picture 2" descr="https://fbcdn-profile-a.akamaihd.net/hprofile-ak-xft1/v/t1.0-1/p160x160/11745842_468614563299218_5571051951531437435_n.jpg?oh=5ae6725aa1af9a679fe236c860c7bc0f&amp;oe=5642652A&amp;__gda__=1447169891_e4dde949726789a16ae1ebcf48ab0d8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697387" y="234655"/>
          <a:ext cx="665603" cy="500114"/>
        </a:xfrm>
        <a:prstGeom prst="rect">
          <a:avLst/>
        </a:prstGeom>
        <a:noFill/>
        <a:extLst/>
      </xdr:spPr>
    </xdr:pic>
    <xdr:clientData/>
  </xdr:oneCellAnchor>
  <xdr:oneCellAnchor>
    <xdr:from>
      <xdr:col>11</xdr:col>
      <xdr:colOff>172137</xdr:colOff>
      <xdr:row>1</xdr:row>
      <xdr:rowOff>44155</xdr:rowOff>
    </xdr:from>
    <xdr:ext cx="665603" cy="500114"/>
    <xdr:pic>
      <xdr:nvPicPr>
        <xdr:cNvPr id="3" name="Picture 2" descr="https://fbcdn-profile-a.akamaihd.net/hprofile-ak-xft1/v/t1.0-1/p160x160/11745842_468614563299218_5571051951531437435_n.jpg?oh=5ae6725aa1af9a679fe236c860c7bc0f&amp;oe=5642652A&amp;__gda__=1447169891_e4dde949726789a16ae1ebcf48ab0d8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697387" y="234655"/>
          <a:ext cx="665603" cy="500114"/>
        </a:xfrm>
        <a:prstGeom prst="rect">
          <a:avLst/>
        </a:prstGeom>
        <a:noFill/>
        <a:extLst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172"/>
  <sheetViews>
    <sheetView showGridLines="0" tabSelected="1" view="pageBreakPreview" zoomScale="85" zoomScaleSheetLayoutView="85" workbookViewId="0">
      <selection activeCell="C7" sqref="C7:G7"/>
    </sheetView>
  </sheetViews>
  <sheetFormatPr baseColWidth="10" defaultColWidth="15.7109375" defaultRowHeight="12"/>
  <cols>
    <col min="1" max="1" width="1.7109375" style="1" customWidth="1"/>
    <col min="2" max="2" width="13.42578125" style="1" customWidth="1"/>
    <col min="3" max="3" width="33.140625" style="1" customWidth="1"/>
    <col min="4" max="4" width="10.7109375" style="1" customWidth="1"/>
    <col min="5" max="5" width="11.42578125" style="1" customWidth="1"/>
    <col min="6" max="6" width="11.85546875" style="1" customWidth="1"/>
    <col min="7" max="7" width="11.140625" style="1" customWidth="1"/>
    <col min="8" max="8" width="12.28515625" style="1" customWidth="1"/>
    <col min="9" max="9" width="9.85546875" style="1" customWidth="1"/>
    <col min="10" max="10" width="10" style="1" customWidth="1"/>
    <col min="11" max="11" width="14.140625" style="1" customWidth="1"/>
    <col min="12" max="12" width="15" style="1" customWidth="1"/>
    <col min="13" max="13" width="13.5703125" style="1" hidden="1" customWidth="1"/>
    <col min="14" max="14" width="15.5703125" style="1" hidden="1" customWidth="1"/>
    <col min="15" max="15" width="14.5703125" style="1" hidden="1" customWidth="1"/>
    <col min="16" max="16" width="17.140625" style="1" hidden="1" customWidth="1"/>
    <col min="17" max="16384" width="15.7109375" style="1"/>
  </cols>
  <sheetData>
    <row r="2" spans="2:16" s="103" customFormat="1" ht="14.25" customHeight="1">
      <c r="B2" s="119" t="s">
        <v>49</v>
      </c>
      <c r="C2" s="120"/>
      <c r="D2" s="120"/>
      <c r="E2" s="120"/>
      <c r="F2" s="120"/>
      <c r="G2" s="120"/>
      <c r="H2" s="120"/>
      <c r="I2" s="120"/>
      <c r="J2" s="120"/>
      <c r="K2" s="120"/>
      <c r="L2" s="123"/>
      <c r="M2" s="1"/>
      <c r="N2" s="1"/>
      <c r="O2" s="1"/>
      <c r="P2" s="1"/>
    </row>
    <row r="3" spans="2:16" s="103" customFormat="1" ht="12" customHeight="1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124"/>
      <c r="M3" s="1"/>
      <c r="N3" s="1"/>
      <c r="O3" s="1"/>
      <c r="P3" s="1"/>
    </row>
    <row r="4" spans="2:16" s="103" customFormat="1" ht="18.75" customHeight="1">
      <c r="B4" s="126" t="s">
        <v>48</v>
      </c>
      <c r="C4" s="127"/>
      <c r="D4" s="127"/>
      <c r="E4" s="127"/>
      <c r="F4" s="127"/>
      <c r="G4" s="127"/>
      <c r="H4" s="127"/>
      <c r="I4" s="127"/>
      <c r="J4" s="127"/>
      <c r="K4" s="127"/>
      <c r="L4" s="125"/>
      <c r="M4" s="1"/>
      <c r="N4" s="1"/>
      <c r="O4" s="1"/>
      <c r="P4" s="1"/>
    </row>
    <row r="5" spans="2:16" s="103" customFormat="1" ht="27" customHeight="1">
      <c r="B5" s="126" t="s">
        <v>47</v>
      </c>
      <c r="C5" s="127"/>
      <c r="D5" s="127"/>
      <c r="E5" s="127"/>
      <c r="F5" s="127"/>
      <c r="G5" s="127"/>
      <c r="H5" s="127"/>
      <c r="I5" s="127"/>
      <c r="J5" s="127"/>
      <c r="K5" s="127"/>
      <c r="L5" s="104" t="s">
        <v>46</v>
      </c>
      <c r="M5" s="1"/>
      <c r="N5" s="1"/>
      <c r="O5" s="1"/>
      <c r="P5" s="1"/>
    </row>
    <row r="6" spans="2:16" ht="16.5" customHeight="1">
      <c r="B6" s="113" t="s">
        <v>45</v>
      </c>
      <c r="C6" s="114"/>
      <c r="D6" s="115"/>
      <c r="E6" s="116" t="s">
        <v>90</v>
      </c>
      <c r="F6" s="117"/>
      <c r="G6" s="117"/>
      <c r="H6" s="117"/>
      <c r="I6" s="117"/>
      <c r="J6" s="117"/>
      <c r="K6" s="117"/>
      <c r="L6" s="118"/>
    </row>
    <row r="7" spans="2:16" ht="39.75" customHeight="1">
      <c r="B7" s="102" t="s">
        <v>44</v>
      </c>
      <c r="C7" s="133" t="s">
        <v>91</v>
      </c>
      <c r="D7" s="134"/>
      <c r="E7" s="134"/>
      <c r="F7" s="134"/>
      <c r="G7" s="135"/>
      <c r="H7" s="101" t="s">
        <v>43</v>
      </c>
      <c r="I7" s="100" t="s">
        <v>92</v>
      </c>
      <c r="J7" s="136" t="s">
        <v>42</v>
      </c>
      <c r="K7" s="136"/>
      <c r="L7" s="99">
        <v>42383</v>
      </c>
    </row>
    <row r="8" spans="2:16" ht="28.5" customHeight="1">
      <c r="B8" s="98" t="s">
        <v>41</v>
      </c>
      <c r="C8" s="97" t="s">
        <v>25</v>
      </c>
      <c r="D8" s="96"/>
      <c r="E8" s="96"/>
      <c r="F8" s="96"/>
      <c r="G8" s="96"/>
      <c r="H8" s="8"/>
      <c r="I8" s="8"/>
      <c r="J8" s="136" t="s">
        <v>40</v>
      </c>
      <c r="K8" s="136"/>
      <c r="L8" s="95">
        <v>5</v>
      </c>
    </row>
    <row r="9" spans="2:16" ht="28.5" customHeight="1">
      <c r="B9" s="8"/>
      <c r="C9" s="8"/>
      <c r="D9" s="8"/>
      <c r="E9" s="96"/>
      <c r="F9" s="96"/>
      <c r="G9" s="96"/>
      <c r="H9" s="8"/>
      <c r="I9" s="8"/>
      <c r="J9" s="136" t="s">
        <v>39</v>
      </c>
      <c r="K9" s="136"/>
      <c r="L9" s="95">
        <v>2</v>
      </c>
    </row>
    <row r="10" spans="2:16" ht="27.75" customHeight="1">
      <c r="B10" s="137" t="s">
        <v>38</v>
      </c>
      <c r="C10" s="138"/>
      <c r="D10" s="115"/>
      <c r="E10" s="90"/>
      <c r="F10" s="83"/>
      <c r="H10" s="90"/>
      <c r="I10" s="83"/>
      <c r="J10" s="90"/>
      <c r="K10" s="83"/>
      <c r="L10" s="83"/>
      <c r="M10" s="59"/>
      <c r="N10" s="59"/>
    </row>
    <row r="11" spans="2:16" ht="12.75">
      <c r="B11" s="8"/>
      <c r="C11" s="54"/>
      <c r="D11" s="93" t="s">
        <v>37</v>
      </c>
      <c r="E11" s="94" t="s">
        <v>36</v>
      </c>
      <c r="F11" s="93" t="s">
        <v>35</v>
      </c>
      <c r="G11" s="90"/>
      <c r="H11" s="90"/>
      <c r="I11" s="90"/>
      <c r="J11" s="90"/>
      <c r="K11" s="90"/>
      <c r="L11" s="8"/>
    </row>
    <row r="12" spans="2:16" ht="12.75">
      <c r="B12" s="8"/>
      <c r="C12" s="54"/>
      <c r="D12" s="92" t="s">
        <v>93</v>
      </c>
      <c r="E12" s="91"/>
      <c r="F12" s="91"/>
      <c r="G12" s="90"/>
      <c r="H12" s="90"/>
      <c r="I12" s="90"/>
      <c r="J12" s="90"/>
      <c r="K12" s="90"/>
      <c r="L12" s="8"/>
    </row>
    <row r="13" spans="2:16" ht="12.75">
      <c r="B13" s="8"/>
      <c r="C13" s="54"/>
      <c r="D13" s="89"/>
      <c r="E13" s="88" t="str">
        <f>+IF(D12&gt;0,D11,IF(E12&gt;0,E11,IF(F12&gt;0,F11,"-")))</f>
        <v>Semestre</v>
      </c>
      <c r="G13" s="54"/>
      <c r="H13" s="87">
        <v>16</v>
      </c>
      <c r="I13" s="86" t="s">
        <v>4</v>
      </c>
      <c r="J13" s="87">
        <v>32</v>
      </c>
      <c r="K13" s="86" t="s">
        <v>3</v>
      </c>
      <c r="L13" s="8"/>
    </row>
    <row r="14" spans="2:16" ht="27.75" customHeight="1">
      <c r="B14" s="85" t="s">
        <v>34</v>
      </c>
      <c r="C14" s="84"/>
      <c r="D14" s="60"/>
      <c r="E14" s="83"/>
      <c r="F14" s="83"/>
      <c r="G14" s="83"/>
      <c r="H14" s="83"/>
      <c r="I14" s="83"/>
      <c r="J14" s="83"/>
      <c r="K14" s="83"/>
      <c r="L14" s="83"/>
      <c r="M14" s="59"/>
      <c r="N14" s="59"/>
    </row>
    <row r="15" spans="2:16" ht="32.25" customHeight="1">
      <c r="B15" s="82"/>
      <c r="C15" s="8"/>
      <c r="D15" s="81"/>
      <c r="E15" s="81"/>
      <c r="F15" s="139" t="s">
        <v>33</v>
      </c>
      <c r="G15" s="140"/>
      <c r="H15" s="140"/>
      <c r="I15" s="139" t="s">
        <v>32</v>
      </c>
      <c r="J15" s="140"/>
      <c r="K15" s="140"/>
      <c r="L15" s="49" t="s">
        <v>31</v>
      </c>
      <c r="M15" s="59"/>
      <c r="N15" s="59"/>
    </row>
    <row r="16" spans="2:16" ht="12.75">
      <c r="B16" s="8"/>
      <c r="C16" s="54"/>
      <c r="D16" s="54"/>
      <c r="E16" s="69" t="s">
        <v>30</v>
      </c>
      <c r="F16" s="79">
        <f t="shared" ref="F16:K16" si="0">+SUM(F24:F167)</f>
        <v>2320</v>
      </c>
      <c r="G16" s="79">
        <f t="shared" si="0"/>
        <v>1600</v>
      </c>
      <c r="H16" s="79">
        <f t="shared" si="0"/>
        <v>3920</v>
      </c>
      <c r="I16" s="80">
        <f t="shared" si="0"/>
        <v>145</v>
      </c>
      <c r="J16" s="79">
        <f t="shared" si="0"/>
        <v>50</v>
      </c>
      <c r="K16" s="78">
        <f t="shared" si="0"/>
        <v>195</v>
      </c>
      <c r="L16" s="77">
        <f>+IF(SUM(L17:L19)&gt;0,SUM(L17:L19,),"-")</f>
        <v>1</v>
      </c>
    </row>
    <row r="17" spans="2:16" ht="12.75">
      <c r="B17" s="8"/>
      <c r="C17" s="54"/>
      <c r="D17" s="54"/>
      <c r="E17" s="69" t="s">
        <v>29</v>
      </c>
      <c r="F17" s="42">
        <f t="shared" ref="F17:K17" si="1">+SUMIF($D$24:$D$167,"N",F$24:F$167)</f>
        <v>1968</v>
      </c>
      <c r="G17" s="42">
        <f t="shared" si="1"/>
        <v>1344</v>
      </c>
      <c r="H17" s="42">
        <f t="shared" si="1"/>
        <v>3312</v>
      </c>
      <c r="I17" s="76">
        <f t="shared" si="1"/>
        <v>123</v>
      </c>
      <c r="J17" s="42">
        <f t="shared" si="1"/>
        <v>42</v>
      </c>
      <c r="K17" s="75">
        <f t="shared" si="1"/>
        <v>165</v>
      </c>
      <c r="L17" s="74">
        <f>+IF(K17&gt;0,K17/K16,"-")</f>
        <v>0.84615384615384615</v>
      </c>
      <c r="O17" s="64" t="s">
        <v>28</v>
      </c>
      <c r="P17" s="64" t="s">
        <v>27</v>
      </c>
    </row>
    <row r="18" spans="2:16" ht="12.75">
      <c r="B18" s="8"/>
      <c r="C18" s="54"/>
      <c r="D18" s="54"/>
      <c r="E18" s="69" t="s">
        <v>26</v>
      </c>
      <c r="F18" s="72">
        <f t="shared" ref="F18:K18" si="2">+SUMIF($D$24:$D$167,"S",F$24:F$167)</f>
        <v>352</v>
      </c>
      <c r="G18" s="72">
        <f t="shared" si="2"/>
        <v>256</v>
      </c>
      <c r="H18" s="72">
        <f t="shared" si="2"/>
        <v>608</v>
      </c>
      <c r="I18" s="73">
        <f t="shared" si="2"/>
        <v>22</v>
      </c>
      <c r="J18" s="72">
        <f t="shared" si="2"/>
        <v>8</v>
      </c>
      <c r="K18" s="71">
        <f t="shared" si="2"/>
        <v>30</v>
      </c>
      <c r="L18" s="70">
        <f>+IF(K18&gt;0,K18/K16,"-")</f>
        <v>0.15384615384615385</v>
      </c>
      <c r="O18" s="64" t="s">
        <v>25</v>
      </c>
      <c r="P18" s="64" t="s">
        <v>24</v>
      </c>
    </row>
    <row r="19" spans="2:16" ht="12.75">
      <c r="B19" s="8"/>
      <c r="C19" s="54"/>
      <c r="D19" s="54"/>
      <c r="E19" s="69" t="s">
        <v>23</v>
      </c>
      <c r="F19" s="67">
        <f t="shared" ref="F19:K19" si="3">+SUMIF($E$24:$E$167,"S",F$24:F$167)</f>
        <v>0</v>
      </c>
      <c r="G19" s="67">
        <f t="shared" si="3"/>
        <v>0</v>
      </c>
      <c r="H19" s="67">
        <f t="shared" si="3"/>
        <v>0</v>
      </c>
      <c r="I19" s="68">
        <f t="shared" si="3"/>
        <v>0</v>
      </c>
      <c r="J19" s="67">
        <f t="shared" si="3"/>
        <v>0</v>
      </c>
      <c r="K19" s="66">
        <f t="shared" si="3"/>
        <v>0</v>
      </c>
      <c r="L19" s="65" t="str">
        <f>+IF(K19&gt;0,K19/K16,"-")</f>
        <v>-</v>
      </c>
      <c r="O19" s="64" t="s">
        <v>22</v>
      </c>
    </row>
    <row r="20" spans="2:16" ht="12.75">
      <c r="B20" s="8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64" t="s">
        <v>21</v>
      </c>
      <c r="P20" s="54"/>
    </row>
    <row r="21" spans="2:16" ht="27.75" customHeight="1">
      <c r="B21" s="63" t="s">
        <v>20</v>
      </c>
      <c r="C21" s="62"/>
      <c r="D21" s="61"/>
      <c r="E21" s="61"/>
      <c r="F21" s="57"/>
      <c r="G21" s="57"/>
      <c r="H21" s="57"/>
      <c r="I21" s="57"/>
      <c r="J21" s="57"/>
      <c r="K21" s="60"/>
      <c r="L21" s="54"/>
      <c r="M21" s="59"/>
      <c r="N21" s="59"/>
    </row>
    <row r="22" spans="2:16" ht="15" customHeight="1">
      <c r="B22" s="58"/>
      <c r="C22" s="57"/>
      <c r="D22" s="56"/>
      <c r="E22" s="55"/>
      <c r="F22" s="128" t="s">
        <v>19</v>
      </c>
      <c r="G22" s="129"/>
      <c r="H22" s="129"/>
      <c r="I22" s="129" t="s">
        <v>18</v>
      </c>
      <c r="J22" s="129"/>
      <c r="K22" s="129"/>
      <c r="L22" s="54"/>
      <c r="M22" s="53"/>
      <c r="O22" s="130" t="s">
        <v>17</v>
      </c>
      <c r="P22" s="131"/>
    </row>
    <row r="23" spans="2:16" ht="60.75" customHeight="1">
      <c r="B23" s="51" t="s">
        <v>16</v>
      </c>
      <c r="C23" s="52" t="s">
        <v>15</v>
      </c>
      <c r="D23" s="51" t="s">
        <v>14</v>
      </c>
      <c r="E23" s="50" t="s">
        <v>13</v>
      </c>
      <c r="F23" s="49" t="s">
        <v>12</v>
      </c>
      <c r="G23" s="49" t="s">
        <v>11</v>
      </c>
      <c r="H23" s="48" t="s">
        <v>10</v>
      </c>
      <c r="I23" s="48" t="s">
        <v>9</v>
      </c>
      <c r="J23" s="48" t="s">
        <v>8</v>
      </c>
      <c r="K23" s="48" t="s">
        <v>7</v>
      </c>
      <c r="L23" s="8"/>
      <c r="M23" s="47" t="s">
        <v>6</v>
      </c>
      <c r="N23" s="46" t="s">
        <v>5</v>
      </c>
      <c r="O23" s="45" t="s">
        <v>4</v>
      </c>
      <c r="P23" s="44" t="s">
        <v>3</v>
      </c>
    </row>
    <row r="24" spans="2:16" ht="15" customHeight="1">
      <c r="B24" s="32">
        <v>1</v>
      </c>
      <c r="C24" s="43" t="s">
        <v>50</v>
      </c>
      <c r="D24" s="32" t="s">
        <v>24</v>
      </c>
      <c r="E24" s="31" t="s">
        <v>24</v>
      </c>
      <c r="F24" s="30">
        <v>64</v>
      </c>
      <c r="G24" s="30">
        <v>32</v>
      </c>
      <c r="H24" s="42">
        <f t="shared" ref="H24:H55" si="4">IF($C24&gt;0,$M24,0)</f>
        <v>96</v>
      </c>
      <c r="I24" s="28">
        <f t="shared" ref="I24:I55" si="5">+IF(OR($E$13=$D$11,$E$13=$E$11,$E$13=$F$11),O24,"-")</f>
        <v>4</v>
      </c>
      <c r="J24" s="28">
        <f t="shared" ref="J24:J55" si="6">+IF(OR($E$13=$D$11,$E$13=$E$11,$E$13=$F$11),P24,"-")</f>
        <v>1</v>
      </c>
      <c r="K24" s="27">
        <f t="shared" ref="K24:K55" si="7">+N24</f>
        <v>5</v>
      </c>
      <c r="L24" s="8"/>
      <c r="M24" s="41">
        <f t="shared" ref="M24:M55" si="8">+SUM(F24:G24)</f>
        <v>96</v>
      </c>
      <c r="N24" s="40">
        <f t="shared" ref="N24:N55" si="9">+SUM(I24:J24)</f>
        <v>5</v>
      </c>
      <c r="O24" s="39">
        <f t="shared" ref="O24:O55" si="10">+IF($H$13&lt;=0,"-",IF($H$13&gt;0,$F24/$H$13))</f>
        <v>4</v>
      </c>
      <c r="P24" s="38">
        <f t="shared" ref="P24:P55" si="11">+IF($J$13&lt;=0,"-",IF($J$13&gt;0,$G24/$J$13))</f>
        <v>1</v>
      </c>
    </row>
    <row r="25" spans="2:16" ht="15" customHeight="1">
      <c r="B25" s="25"/>
      <c r="C25" s="37" t="s">
        <v>51</v>
      </c>
      <c r="D25" s="25" t="s">
        <v>27</v>
      </c>
      <c r="E25" s="24" t="s">
        <v>24</v>
      </c>
      <c r="F25" s="23">
        <v>64</v>
      </c>
      <c r="G25" s="23">
        <v>32</v>
      </c>
      <c r="H25" s="36">
        <f t="shared" si="4"/>
        <v>96</v>
      </c>
      <c r="I25" s="21">
        <f t="shared" si="5"/>
        <v>4</v>
      </c>
      <c r="J25" s="21">
        <f t="shared" si="6"/>
        <v>1</v>
      </c>
      <c r="K25" s="20">
        <f t="shared" si="7"/>
        <v>5</v>
      </c>
      <c r="L25" s="8"/>
      <c r="M25" s="19">
        <f t="shared" si="8"/>
        <v>96</v>
      </c>
      <c r="N25" s="18">
        <f t="shared" si="9"/>
        <v>5</v>
      </c>
      <c r="O25" s="17">
        <f t="shared" si="10"/>
        <v>4</v>
      </c>
      <c r="P25" s="16">
        <f t="shared" si="11"/>
        <v>1</v>
      </c>
    </row>
    <row r="26" spans="2:16" ht="15" customHeight="1">
      <c r="B26" s="25"/>
      <c r="C26" s="37" t="s">
        <v>52</v>
      </c>
      <c r="D26" s="25" t="s">
        <v>27</v>
      </c>
      <c r="E26" s="24" t="s">
        <v>24</v>
      </c>
      <c r="F26" s="23">
        <v>80</v>
      </c>
      <c r="G26" s="23">
        <v>32</v>
      </c>
      <c r="H26" s="36">
        <f t="shared" si="4"/>
        <v>112</v>
      </c>
      <c r="I26" s="21">
        <f t="shared" si="5"/>
        <v>5</v>
      </c>
      <c r="J26" s="21">
        <f t="shared" si="6"/>
        <v>1</v>
      </c>
      <c r="K26" s="20">
        <f t="shared" si="7"/>
        <v>6</v>
      </c>
      <c r="L26" s="8"/>
      <c r="M26" s="19">
        <f t="shared" si="8"/>
        <v>112</v>
      </c>
      <c r="N26" s="18">
        <f t="shared" si="9"/>
        <v>6</v>
      </c>
      <c r="O26" s="17">
        <f t="shared" si="10"/>
        <v>5</v>
      </c>
      <c r="P26" s="16">
        <f t="shared" si="11"/>
        <v>1</v>
      </c>
    </row>
    <row r="27" spans="2:16" ht="15" customHeight="1">
      <c r="B27" s="25"/>
      <c r="C27" s="37" t="s">
        <v>53</v>
      </c>
      <c r="D27" s="25" t="s">
        <v>27</v>
      </c>
      <c r="E27" s="24" t="s">
        <v>24</v>
      </c>
      <c r="F27" s="23">
        <v>32</v>
      </c>
      <c r="G27" s="23">
        <v>32</v>
      </c>
      <c r="H27" s="36">
        <f t="shared" si="4"/>
        <v>64</v>
      </c>
      <c r="I27" s="21">
        <f t="shared" si="5"/>
        <v>2</v>
      </c>
      <c r="J27" s="21">
        <f t="shared" si="6"/>
        <v>1</v>
      </c>
      <c r="K27" s="20">
        <f t="shared" si="7"/>
        <v>3</v>
      </c>
      <c r="L27" s="8"/>
      <c r="M27" s="19">
        <f t="shared" si="8"/>
        <v>64</v>
      </c>
      <c r="N27" s="18">
        <f t="shared" si="9"/>
        <v>3</v>
      </c>
      <c r="O27" s="17">
        <f t="shared" si="10"/>
        <v>2</v>
      </c>
      <c r="P27" s="16">
        <f t="shared" si="11"/>
        <v>1</v>
      </c>
    </row>
    <row r="28" spans="2:16" ht="15" customHeight="1">
      <c r="B28" s="25"/>
      <c r="C28" s="37" t="s">
        <v>54</v>
      </c>
      <c r="D28" s="25" t="s">
        <v>27</v>
      </c>
      <c r="E28" s="24" t="s">
        <v>24</v>
      </c>
      <c r="F28" s="23">
        <v>16</v>
      </c>
      <c r="G28" s="23">
        <v>32</v>
      </c>
      <c r="H28" s="36">
        <f t="shared" si="4"/>
        <v>48</v>
      </c>
      <c r="I28" s="21">
        <f t="shared" si="5"/>
        <v>1</v>
      </c>
      <c r="J28" s="21">
        <f t="shared" si="6"/>
        <v>1</v>
      </c>
      <c r="K28" s="20">
        <f t="shared" si="7"/>
        <v>2</v>
      </c>
      <c r="L28" s="8"/>
      <c r="M28" s="19">
        <f t="shared" si="8"/>
        <v>48</v>
      </c>
      <c r="N28" s="18">
        <f t="shared" si="9"/>
        <v>2</v>
      </c>
      <c r="O28" s="17">
        <f t="shared" si="10"/>
        <v>1</v>
      </c>
      <c r="P28" s="16">
        <f t="shared" si="11"/>
        <v>1</v>
      </c>
    </row>
    <row r="29" spans="2:16" ht="15" customHeight="1">
      <c r="B29" s="25"/>
      <c r="C29" s="37" t="s">
        <v>55</v>
      </c>
      <c r="D29" s="25" t="s">
        <v>24</v>
      </c>
      <c r="E29" s="24" t="s">
        <v>24</v>
      </c>
      <c r="F29" s="23">
        <v>16</v>
      </c>
      <c r="G29" s="23">
        <v>32</v>
      </c>
      <c r="H29" s="36">
        <f t="shared" si="4"/>
        <v>48</v>
      </c>
      <c r="I29" s="21">
        <f t="shared" si="5"/>
        <v>1</v>
      </c>
      <c r="J29" s="21">
        <f t="shared" si="6"/>
        <v>1</v>
      </c>
      <c r="K29" s="20">
        <f t="shared" si="7"/>
        <v>2</v>
      </c>
      <c r="L29" s="8"/>
      <c r="M29" s="19">
        <f t="shared" si="8"/>
        <v>48</v>
      </c>
      <c r="N29" s="18">
        <f t="shared" si="9"/>
        <v>2</v>
      </c>
      <c r="O29" s="17">
        <f t="shared" si="10"/>
        <v>1</v>
      </c>
      <c r="P29" s="16">
        <f t="shared" si="11"/>
        <v>1</v>
      </c>
    </row>
    <row r="30" spans="2:16" ht="15" customHeight="1">
      <c r="B30" s="25"/>
      <c r="C30" s="37"/>
      <c r="D30" s="25"/>
      <c r="E30" s="24"/>
      <c r="F30" s="23"/>
      <c r="G30" s="23"/>
      <c r="H30" s="36">
        <f t="shared" si="4"/>
        <v>0</v>
      </c>
      <c r="I30" s="21">
        <f t="shared" si="5"/>
        <v>0</v>
      </c>
      <c r="J30" s="21">
        <f t="shared" si="6"/>
        <v>0</v>
      </c>
      <c r="K30" s="20">
        <f t="shared" si="7"/>
        <v>0</v>
      </c>
      <c r="L30" s="8"/>
      <c r="M30" s="19">
        <f t="shared" si="8"/>
        <v>0</v>
      </c>
      <c r="N30" s="18">
        <f t="shared" si="9"/>
        <v>0</v>
      </c>
      <c r="O30" s="17">
        <f t="shared" si="10"/>
        <v>0</v>
      </c>
      <c r="P30" s="16">
        <f t="shared" si="11"/>
        <v>0</v>
      </c>
    </row>
    <row r="31" spans="2:16" ht="15" customHeight="1">
      <c r="B31" s="25"/>
      <c r="C31" s="37"/>
      <c r="D31" s="25"/>
      <c r="E31" s="24"/>
      <c r="F31" s="23"/>
      <c r="G31" s="23"/>
      <c r="H31" s="36">
        <f t="shared" si="4"/>
        <v>0</v>
      </c>
      <c r="I31" s="21">
        <f t="shared" si="5"/>
        <v>0</v>
      </c>
      <c r="J31" s="21">
        <f t="shared" si="6"/>
        <v>0</v>
      </c>
      <c r="K31" s="20">
        <f t="shared" si="7"/>
        <v>0</v>
      </c>
      <c r="L31" s="8"/>
      <c r="M31" s="19">
        <f t="shared" si="8"/>
        <v>0</v>
      </c>
      <c r="N31" s="18">
        <f t="shared" si="9"/>
        <v>0</v>
      </c>
      <c r="O31" s="17">
        <f t="shared" si="10"/>
        <v>0</v>
      </c>
      <c r="P31" s="16">
        <f t="shared" si="11"/>
        <v>0</v>
      </c>
    </row>
    <row r="32" spans="2:16" ht="15" customHeight="1">
      <c r="B32" s="25"/>
      <c r="C32" s="37"/>
      <c r="D32" s="25"/>
      <c r="E32" s="24"/>
      <c r="F32" s="23"/>
      <c r="G32" s="23"/>
      <c r="H32" s="36">
        <f t="shared" si="4"/>
        <v>0</v>
      </c>
      <c r="I32" s="21">
        <f t="shared" si="5"/>
        <v>0</v>
      </c>
      <c r="J32" s="21">
        <f t="shared" si="6"/>
        <v>0</v>
      </c>
      <c r="K32" s="20">
        <f t="shared" si="7"/>
        <v>0</v>
      </c>
      <c r="L32" s="8"/>
      <c r="M32" s="19">
        <f t="shared" si="8"/>
        <v>0</v>
      </c>
      <c r="N32" s="18">
        <f t="shared" si="9"/>
        <v>0</v>
      </c>
      <c r="O32" s="17">
        <f t="shared" si="10"/>
        <v>0</v>
      </c>
      <c r="P32" s="16">
        <f t="shared" si="11"/>
        <v>0</v>
      </c>
    </row>
    <row r="33" spans="2:16" ht="15" customHeight="1">
      <c r="B33" s="25"/>
      <c r="C33" s="37"/>
      <c r="D33" s="25"/>
      <c r="E33" s="24"/>
      <c r="F33" s="23"/>
      <c r="G33" s="23"/>
      <c r="H33" s="36">
        <f t="shared" si="4"/>
        <v>0</v>
      </c>
      <c r="I33" s="21">
        <f t="shared" si="5"/>
        <v>0</v>
      </c>
      <c r="J33" s="21">
        <f t="shared" si="6"/>
        <v>0</v>
      </c>
      <c r="K33" s="20">
        <f t="shared" si="7"/>
        <v>0</v>
      </c>
      <c r="L33" s="8"/>
      <c r="M33" s="19">
        <f t="shared" si="8"/>
        <v>0</v>
      </c>
      <c r="N33" s="18">
        <f t="shared" si="9"/>
        <v>0</v>
      </c>
      <c r="O33" s="17">
        <f t="shared" si="10"/>
        <v>0</v>
      </c>
      <c r="P33" s="16">
        <f t="shared" si="11"/>
        <v>0</v>
      </c>
    </row>
    <row r="34" spans="2:16" ht="15" customHeight="1">
      <c r="B34" s="25"/>
      <c r="C34" s="37"/>
      <c r="D34" s="25"/>
      <c r="E34" s="24"/>
      <c r="F34" s="23"/>
      <c r="G34" s="23"/>
      <c r="H34" s="36">
        <f t="shared" si="4"/>
        <v>0</v>
      </c>
      <c r="I34" s="21">
        <f t="shared" si="5"/>
        <v>0</v>
      </c>
      <c r="J34" s="21">
        <f t="shared" si="6"/>
        <v>0</v>
      </c>
      <c r="K34" s="20">
        <f t="shared" si="7"/>
        <v>0</v>
      </c>
      <c r="L34" s="8"/>
      <c r="M34" s="19">
        <f t="shared" si="8"/>
        <v>0</v>
      </c>
      <c r="N34" s="18">
        <f t="shared" si="9"/>
        <v>0</v>
      </c>
      <c r="O34" s="17">
        <f t="shared" si="10"/>
        <v>0</v>
      </c>
      <c r="P34" s="16">
        <f t="shared" si="11"/>
        <v>0</v>
      </c>
    </row>
    <row r="35" spans="2:16" ht="15" customHeight="1">
      <c r="B35" s="14"/>
      <c r="C35" s="35"/>
      <c r="D35" s="14"/>
      <c r="E35" s="13"/>
      <c r="F35" s="12"/>
      <c r="G35" s="12"/>
      <c r="H35" s="34">
        <f t="shared" si="4"/>
        <v>0</v>
      </c>
      <c r="I35" s="10">
        <f t="shared" si="5"/>
        <v>0</v>
      </c>
      <c r="J35" s="10">
        <f t="shared" si="6"/>
        <v>0</v>
      </c>
      <c r="K35" s="9">
        <f t="shared" si="7"/>
        <v>0</v>
      </c>
      <c r="L35" s="8"/>
      <c r="M35" s="19">
        <f t="shared" si="8"/>
        <v>0</v>
      </c>
      <c r="N35" s="18">
        <f t="shared" si="9"/>
        <v>0</v>
      </c>
      <c r="O35" s="17">
        <f t="shared" si="10"/>
        <v>0</v>
      </c>
      <c r="P35" s="16">
        <f t="shared" si="11"/>
        <v>0</v>
      </c>
    </row>
    <row r="36" spans="2:16" ht="15" customHeight="1">
      <c r="B36" s="32">
        <v>2</v>
      </c>
      <c r="C36" s="33" t="s">
        <v>56</v>
      </c>
      <c r="D36" s="25" t="s">
        <v>24</v>
      </c>
      <c r="E36" s="24" t="s">
        <v>24</v>
      </c>
      <c r="F36" s="23">
        <v>64</v>
      </c>
      <c r="G36" s="23">
        <v>64</v>
      </c>
      <c r="H36" s="22">
        <f t="shared" si="4"/>
        <v>128</v>
      </c>
      <c r="I36" s="21">
        <f t="shared" si="5"/>
        <v>4</v>
      </c>
      <c r="J36" s="21">
        <f t="shared" si="6"/>
        <v>2</v>
      </c>
      <c r="K36" s="20">
        <f t="shared" si="7"/>
        <v>6</v>
      </c>
      <c r="L36" s="8"/>
      <c r="M36" s="19">
        <f t="shared" si="8"/>
        <v>128</v>
      </c>
      <c r="N36" s="18">
        <f t="shared" si="9"/>
        <v>6</v>
      </c>
      <c r="O36" s="17">
        <f t="shared" si="10"/>
        <v>4</v>
      </c>
      <c r="P36" s="16">
        <f t="shared" si="11"/>
        <v>2</v>
      </c>
    </row>
    <row r="37" spans="2:16" ht="15" customHeight="1">
      <c r="B37" s="25"/>
      <c r="C37" s="26" t="s">
        <v>57</v>
      </c>
      <c r="D37" s="25" t="s">
        <v>24</v>
      </c>
      <c r="E37" s="24" t="s">
        <v>24</v>
      </c>
      <c r="F37" s="23">
        <v>64</v>
      </c>
      <c r="G37" s="23">
        <v>32</v>
      </c>
      <c r="H37" s="22">
        <f t="shared" si="4"/>
        <v>96</v>
      </c>
      <c r="I37" s="21">
        <f t="shared" si="5"/>
        <v>4</v>
      </c>
      <c r="J37" s="21">
        <f t="shared" si="6"/>
        <v>1</v>
      </c>
      <c r="K37" s="20">
        <f t="shared" si="7"/>
        <v>5</v>
      </c>
      <c r="L37" s="8"/>
      <c r="M37" s="19">
        <f t="shared" si="8"/>
        <v>96</v>
      </c>
      <c r="N37" s="18">
        <f t="shared" si="9"/>
        <v>5</v>
      </c>
      <c r="O37" s="17">
        <f t="shared" si="10"/>
        <v>4</v>
      </c>
      <c r="P37" s="16">
        <f t="shared" si="11"/>
        <v>1</v>
      </c>
    </row>
    <row r="38" spans="2:16" ht="15" customHeight="1">
      <c r="B38" s="25"/>
      <c r="C38" s="26" t="s">
        <v>58</v>
      </c>
      <c r="D38" s="25" t="s">
        <v>24</v>
      </c>
      <c r="E38" s="24" t="s">
        <v>24</v>
      </c>
      <c r="F38" s="23">
        <v>64</v>
      </c>
      <c r="G38" s="23">
        <v>32</v>
      </c>
      <c r="H38" s="22">
        <f t="shared" si="4"/>
        <v>96</v>
      </c>
      <c r="I38" s="21">
        <f t="shared" si="5"/>
        <v>4</v>
      </c>
      <c r="J38" s="21">
        <f t="shared" si="6"/>
        <v>1</v>
      </c>
      <c r="K38" s="20">
        <f t="shared" si="7"/>
        <v>5</v>
      </c>
      <c r="L38" s="8"/>
      <c r="M38" s="19">
        <f t="shared" si="8"/>
        <v>96</v>
      </c>
      <c r="N38" s="18">
        <f t="shared" si="9"/>
        <v>5</v>
      </c>
      <c r="O38" s="17">
        <f t="shared" si="10"/>
        <v>4</v>
      </c>
      <c r="P38" s="16">
        <f t="shared" si="11"/>
        <v>1</v>
      </c>
    </row>
    <row r="39" spans="2:16" ht="15" customHeight="1">
      <c r="B39" s="25"/>
      <c r="C39" s="26" t="s">
        <v>59</v>
      </c>
      <c r="D39" s="25" t="s">
        <v>27</v>
      </c>
      <c r="E39" s="24" t="s">
        <v>24</v>
      </c>
      <c r="F39" s="23">
        <v>32</v>
      </c>
      <c r="G39" s="23">
        <v>32</v>
      </c>
      <c r="H39" s="22">
        <f t="shared" si="4"/>
        <v>64</v>
      </c>
      <c r="I39" s="21">
        <f t="shared" si="5"/>
        <v>2</v>
      </c>
      <c r="J39" s="21">
        <f t="shared" si="6"/>
        <v>1</v>
      </c>
      <c r="K39" s="20">
        <f t="shared" si="7"/>
        <v>3</v>
      </c>
      <c r="L39" s="8"/>
      <c r="M39" s="19">
        <f t="shared" si="8"/>
        <v>64</v>
      </c>
      <c r="N39" s="18">
        <f t="shared" si="9"/>
        <v>3</v>
      </c>
      <c r="O39" s="17">
        <f t="shared" si="10"/>
        <v>2</v>
      </c>
      <c r="P39" s="16">
        <f t="shared" si="11"/>
        <v>1</v>
      </c>
    </row>
    <row r="40" spans="2:16" ht="15" customHeight="1">
      <c r="B40" s="25"/>
      <c r="C40" s="26" t="s">
        <v>60</v>
      </c>
      <c r="D40" s="25" t="s">
        <v>27</v>
      </c>
      <c r="E40" s="24" t="s">
        <v>24</v>
      </c>
      <c r="F40" s="23">
        <v>16</v>
      </c>
      <c r="G40" s="23">
        <v>32</v>
      </c>
      <c r="H40" s="22">
        <f t="shared" si="4"/>
        <v>48</v>
      </c>
      <c r="I40" s="21">
        <f t="shared" si="5"/>
        <v>1</v>
      </c>
      <c r="J40" s="21">
        <f t="shared" si="6"/>
        <v>1</v>
      </c>
      <c r="K40" s="20">
        <f t="shared" si="7"/>
        <v>2</v>
      </c>
      <c r="L40" s="8"/>
      <c r="M40" s="19">
        <f t="shared" si="8"/>
        <v>48</v>
      </c>
      <c r="N40" s="18">
        <f t="shared" si="9"/>
        <v>2</v>
      </c>
      <c r="O40" s="17">
        <f t="shared" si="10"/>
        <v>1</v>
      </c>
      <c r="P40" s="16">
        <f t="shared" si="11"/>
        <v>1</v>
      </c>
    </row>
    <row r="41" spans="2:16" ht="15" customHeight="1">
      <c r="B41" s="25"/>
      <c r="C41" s="26"/>
      <c r="D41" s="25"/>
      <c r="E41" s="24"/>
      <c r="F41" s="23"/>
      <c r="G41" s="23"/>
      <c r="H41" s="22">
        <f t="shared" si="4"/>
        <v>0</v>
      </c>
      <c r="I41" s="21">
        <f t="shared" si="5"/>
        <v>0</v>
      </c>
      <c r="J41" s="21">
        <f t="shared" si="6"/>
        <v>0</v>
      </c>
      <c r="K41" s="20">
        <f t="shared" si="7"/>
        <v>0</v>
      </c>
      <c r="L41" s="8"/>
      <c r="M41" s="19">
        <f t="shared" si="8"/>
        <v>0</v>
      </c>
      <c r="N41" s="18">
        <f t="shared" si="9"/>
        <v>0</v>
      </c>
      <c r="O41" s="17">
        <f t="shared" si="10"/>
        <v>0</v>
      </c>
      <c r="P41" s="16">
        <f t="shared" si="11"/>
        <v>0</v>
      </c>
    </row>
    <row r="42" spans="2:16" ht="15" customHeight="1">
      <c r="B42" s="25"/>
      <c r="C42" s="26"/>
      <c r="D42" s="25"/>
      <c r="E42" s="24"/>
      <c r="F42" s="23"/>
      <c r="G42" s="23"/>
      <c r="H42" s="22">
        <f t="shared" si="4"/>
        <v>0</v>
      </c>
      <c r="I42" s="21">
        <f t="shared" si="5"/>
        <v>0</v>
      </c>
      <c r="J42" s="21">
        <f t="shared" si="6"/>
        <v>0</v>
      </c>
      <c r="K42" s="20">
        <f t="shared" si="7"/>
        <v>0</v>
      </c>
      <c r="L42" s="8"/>
      <c r="M42" s="19">
        <f t="shared" si="8"/>
        <v>0</v>
      </c>
      <c r="N42" s="18">
        <f t="shared" si="9"/>
        <v>0</v>
      </c>
      <c r="O42" s="17">
        <f t="shared" si="10"/>
        <v>0</v>
      </c>
      <c r="P42" s="16">
        <f t="shared" si="11"/>
        <v>0</v>
      </c>
    </row>
    <row r="43" spans="2:16" ht="15" customHeight="1">
      <c r="B43" s="25"/>
      <c r="C43" s="26"/>
      <c r="D43" s="25"/>
      <c r="E43" s="24"/>
      <c r="F43" s="23"/>
      <c r="G43" s="23"/>
      <c r="H43" s="22">
        <f t="shared" si="4"/>
        <v>0</v>
      </c>
      <c r="I43" s="21">
        <f t="shared" si="5"/>
        <v>0</v>
      </c>
      <c r="J43" s="21">
        <f t="shared" si="6"/>
        <v>0</v>
      </c>
      <c r="K43" s="20">
        <f t="shared" si="7"/>
        <v>0</v>
      </c>
      <c r="L43" s="8"/>
      <c r="M43" s="19">
        <f t="shared" si="8"/>
        <v>0</v>
      </c>
      <c r="N43" s="18">
        <f t="shared" si="9"/>
        <v>0</v>
      </c>
      <c r="O43" s="17">
        <f t="shared" si="10"/>
        <v>0</v>
      </c>
      <c r="P43" s="16">
        <f t="shared" si="11"/>
        <v>0</v>
      </c>
    </row>
    <row r="44" spans="2:16" ht="15" customHeight="1">
      <c r="B44" s="25"/>
      <c r="C44" s="26"/>
      <c r="D44" s="25"/>
      <c r="E44" s="24"/>
      <c r="F44" s="23"/>
      <c r="G44" s="23"/>
      <c r="H44" s="22">
        <f t="shared" si="4"/>
        <v>0</v>
      </c>
      <c r="I44" s="21">
        <f t="shared" si="5"/>
        <v>0</v>
      </c>
      <c r="J44" s="21">
        <f t="shared" si="6"/>
        <v>0</v>
      </c>
      <c r="K44" s="20">
        <f t="shared" si="7"/>
        <v>0</v>
      </c>
      <c r="L44" s="8"/>
      <c r="M44" s="19">
        <f t="shared" si="8"/>
        <v>0</v>
      </c>
      <c r="N44" s="18">
        <f t="shared" si="9"/>
        <v>0</v>
      </c>
      <c r="O44" s="17">
        <f t="shared" si="10"/>
        <v>0</v>
      </c>
      <c r="P44" s="16">
        <f t="shared" si="11"/>
        <v>0</v>
      </c>
    </row>
    <row r="45" spans="2:16" ht="15" customHeight="1">
      <c r="B45" s="25"/>
      <c r="C45" s="26"/>
      <c r="D45" s="25"/>
      <c r="E45" s="24"/>
      <c r="F45" s="23"/>
      <c r="G45" s="23"/>
      <c r="H45" s="22">
        <f t="shared" si="4"/>
        <v>0</v>
      </c>
      <c r="I45" s="21">
        <f t="shared" si="5"/>
        <v>0</v>
      </c>
      <c r="J45" s="21">
        <f t="shared" si="6"/>
        <v>0</v>
      </c>
      <c r="K45" s="20">
        <f t="shared" si="7"/>
        <v>0</v>
      </c>
      <c r="L45" s="8"/>
      <c r="M45" s="19">
        <f t="shared" si="8"/>
        <v>0</v>
      </c>
      <c r="N45" s="18">
        <f t="shared" si="9"/>
        <v>0</v>
      </c>
      <c r="O45" s="17">
        <f t="shared" si="10"/>
        <v>0</v>
      </c>
      <c r="P45" s="16">
        <f t="shared" si="11"/>
        <v>0</v>
      </c>
    </row>
    <row r="46" spans="2:16" ht="15" customHeight="1">
      <c r="B46" s="25"/>
      <c r="C46" s="26"/>
      <c r="D46" s="25"/>
      <c r="E46" s="24"/>
      <c r="F46" s="23"/>
      <c r="G46" s="23"/>
      <c r="H46" s="22">
        <f t="shared" si="4"/>
        <v>0</v>
      </c>
      <c r="I46" s="21">
        <f t="shared" si="5"/>
        <v>0</v>
      </c>
      <c r="J46" s="21">
        <f t="shared" si="6"/>
        <v>0</v>
      </c>
      <c r="K46" s="20">
        <f t="shared" si="7"/>
        <v>0</v>
      </c>
      <c r="L46" s="8"/>
      <c r="M46" s="19">
        <f t="shared" si="8"/>
        <v>0</v>
      </c>
      <c r="N46" s="18">
        <f t="shared" si="9"/>
        <v>0</v>
      </c>
      <c r="O46" s="17">
        <f t="shared" si="10"/>
        <v>0</v>
      </c>
      <c r="P46" s="16">
        <f t="shared" si="11"/>
        <v>0</v>
      </c>
    </row>
    <row r="47" spans="2:16" ht="15" customHeight="1">
      <c r="B47" s="14"/>
      <c r="C47" s="15"/>
      <c r="D47" s="14"/>
      <c r="E47" s="13"/>
      <c r="F47" s="12"/>
      <c r="G47" s="12"/>
      <c r="H47" s="11">
        <f t="shared" si="4"/>
        <v>0</v>
      </c>
      <c r="I47" s="10">
        <f t="shared" si="5"/>
        <v>0</v>
      </c>
      <c r="J47" s="10">
        <f t="shared" si="6"/>
        <v>0</v>
      </c>
      <c r="K47" s="9">
        <f t="shared" si="7"/>
        <v>0</v>
      </c>
      <c r="L47" s="8"/>
      <c r="M47" s="19">
        <f t="shared" si="8"/>
        <v>0</v>
      </c>
      <c r="N47" s="18">
        <f t="shared" si="9"/>
        <v>0</v>
      </c>
      <c r="O47" s="17">
        <f t="shared" si="10"/>
        <v>0</v>
      </c>
      <c r="P47" s="16">
        <f t="shared" si="11"/>
        <v>0</v>
      </c>
    </row>
    <row r="48" spans="2:16" ht="15" customHeight="1">
      <c r="B48" s="32">
        <v>3</v>
      </c>
      <c r="C48" s="33" t="s">
        <v>85</v>
      </c>
      <c r="D48" s="25" t="s">
        <v>24</v>
      </c>
      <c r="E48" s="24" t="s">
        <v>24</v>
      </c>
      <c r="F48" s="30">
        <v>64</v>
      </c>
      <c r="G48" s="30">
        <v>64</v>
      </c>
      <c r="H48" s="29">
        <f t="shared" si="4"/>
        <v>128</v>
      </c>
      <c r="I48" s="28">
        <f t="shared" si="5"/>
        <v>4</v>
      </c>
      <c r="J48" s="28">
        <f t="shared" si="6"/>
        <v>2</v>
      </c>
      <c r="K48" s="27">
        <f t="shared" si="7"/>
        <v>6</v>
      </c>
      <c r="L48" s="8"/>
      <c r="M48" s="19">
        <f t="shared" si="8"/>
        <v>128</v>
      </c>
      <c r="N48" s="18">
        <f t="shared" si="9"/>
        <v>6</v>
      </c>
      <c r="O48" s="17">
        <f t="shared" si="10"/>
        <v>4</v>
      </c>
      <c r="P48" s="16">
        <f t="shared" si="11"/>
        <v>2</v>
      </c>
    </row>
    <row r="49" spans="2:16" ht="15" customHeight="1">
      <c r="B49" s="25"/>
      <c r="C49" s="26" t="s">
        <v>86</v>
      </c>
      <c r="D49" s="25" t="s">
        <v>24</v>
      </c>
      <c r="E49" s="24" t="s">
        <v>24</v>
      </c>
      <c r="F49" s="23">
        <v>64</v>
      </c>
      <c r="G49" s="23">
        <v>32</v>
      </c>
      <c r="H49" s="22">
        <f t="shared" si="4"/>
        <v>96</v>
      </c>
      <c r="I49" s="21">
        <f t="shared" si="5"/>
        <v>4</v>
      </c>
      <c r="J49" s="21">
        <f t="shared" si="6"/>
        <v>1</v>
      </c>
      <c r="K49" s="20">
        <f t="shared" si="7"/>
        <v>5</v>
      </c>
      <c r="L49" s="8"/>
      <c r="M49" s="19">
        <f t="shared" si="8"/>
        <v>96</v>
      </c>
      <c r="N49" s="18">
        <f t="shared" si="9"/>
        <v>5</v>
      </c>
      <c r="O49" s="17">
        <f t="shared" si="10"/>
        <v>4</v>
      </c>
      <c r="P49" s="16">
        <f t="shared" si="11"/>
        <v>1</v>
      </c>
    </row>
    <row r="50" spans="2:16" ht="15" customHeight="1">
      <c r="B50" s="25"/>
      <c r="C50" s="26" t="s">
        <v>87</v>
      </c>
      <c r="D50" s="25" t="s">
        <v>24</v>
      </c>
      <c r="E50" s="24" t="s">
        <v>24</v>
      </c>
      <c r="F50" s="23">
        <v>48</v>
      </c>
      <c r="G50" s="23">
        <v>32</v>
      </c>
      <c r="H50" s="22">
        <f t="shared" si="4"/>
        <v>80</v>
      </c>
      <c r="I50" s="21">
        <f t="shared" si="5"/>
        <v>3</v>
      </c>
      <c r="J50" s="21">
        <f t="shared" si="6"/>
        <v>1</v>
      </c>
      <c r="K50" s="20">
        <f t="shared" si="7"/>
        <v>4</v>
      </c>
      <c r="L50" s="8"/>
      <c r="M50" s="19">
        <f t="shared" si="8"/>
        <v>80</v>
      </c>
      <c r="N50" s="18">
        <f t="shared" si="9"/>
        <v>4</v>
      </c>
      <c r="O50" s="17">
        <f t="shared" si="10"/>
        <v>3</v>
      </c>
      <c r="P50" s="16">
        <f t="shared" si="11"/>
        <v>1</v>
      </c>
    </row>
    <row r="51" spans="2:16" ht="15" customHeight="1">
      <c r="B51" s="25"/>
      <c r="C51" s="26" t="s">
        <v>88</v>
      </c>
      <c r="D51" s="25" t="s">
        <v>24</v>
      </c>
      <c r="E51" s="24" t="s">
        <v>24</v>
      </c>
      <c r="F51" s="23">
        <v>64</v>
      </c>
      <c r="G51" s="23">
        <v>32</v>
      </c>
      <c r="H51" s="22">
        <f t="shared" si="4"/>
        <v>96</v>
      </c>
      <c r="I51" s="21">
        <f t="shared" si="5"/>
        <v>4</v>
      </c>
      <c r="J51" s="21">
        <f t="shared" si="6"/>
        <v>1</v>
      </c>
      <c r="K51" s="20">
        <f t="shared" si="7"/>
        <v>5</v>
      </c>
      <c r="L51" s="8"/>
      <c r="M51" s="19">
        <f t="shared" si="8"/>
        <v>96</v>
      </c>
      <c r="N51" s="18">
        <f t="shared" si="9"/>
        <v>5</v>
      </c>
      <c r="O51" s="17">
        <f t="shared" si="10"/>
        <v>4</v>
      </c>
      <c r="P51" s="16">
        <f t="shared" si="11"/>
        <v>1</v>
      </c>
    </row>
    <row r="52" spans="2:16" ht="15" customHeight="1">
      <c r="B52" s="25"/>
      <c r="C52" s="26"/>
      <c r="D52" s="25"/>
      <c r="E52" s="24"/>
      <c r="F52" s="23"/>
      <c r="G52" s="23"/>
      <c r="H52" s="22">
        <f t="shared" si="4"/>
        <v>0</v>
      </c>
      <c r="I52" s="21">
        <f t="shared" si="5"/>
        <v>0</v>
      </c>
      <c r="J52" s="21">
        <f t="shared" si="6"/>
        <v>0</v>
      </c>
      <c r="K52" s="20">
        <f t="shared" si="7"/>
        <v>0</v>
      </c>
      <c r="L52" s="8"/>
      <c r="M52" s="19">
        <f t="shared" si="8"/>
        <v>0</v>
      </c>
      <c r="N52" s="18">
        <f t="shared" si="9"/>
        <v>0</v>
      </c>
      <c r="O52" s="17">
        <f t="shared" si="10"/>
        <v>0</v>
      </c>
      <c r="P52" s="16">
        <f t="shared" si="11"/>
        <v>0</v>
      </c>
    </row>
    <row r="53" spans="2:16" ht="15" customHeight="1">
      <c r="B53" s="25"/>
      <c r="C53" s="26"/>
      <c r="D53" s="25"/>
      <c r="E53" s="24"/>
      <c r="F53" s="23"/>
      <c r="G53" s="23"/>
      <c r="H53" s="22">
        <f t="shared" si="4"/>
        <v>0</v>
      </c>
      <c r="I53" s="21">
        <f t="shared" si="5"/>
        <v>0</v>
      </c>
      <c r="J53" s="21">
        <f t="shared" si="6"/>
        <v>0</v>
      </c>
      <c r="K53" s="20">
        <f t="shared" si="7"/>
        <v>0</v>
      </c>
      <c r="L53" s="8"/>
      <c r="M53" s="19">
        <f t="shared" si="8"/>
        <v>0</v>
      </c>
      <c r="N53" s="18">
        <f t="shared" si="9"/>
        <v>0</v>
      </c>
      <c r="O53" s="17">
        <f t="shared" si="10"/>
        <v>0</v>
      </c>
      <c r="P53" s="16">
        <f t="shared" si="11"/>
        <v>0</v>
      </c>
    </row>
    <row r="54" spans="2:16" ht="15" customHeight="1">
      <c r="B54" s="25"/>
      <c r="C54" s="26"/>
      <c r="D54" s="25"/>
      <c r="E54" s="24"/>
      <c r="F54" s="23"/>
      <c r="G54" s="23"/>
      <c r="H54" s="22">
        <f t="shared" si="4"/>
        <v>0</v>
      </c>
      <c r="I54" s="21">
        <f t="shared" si="5"/>
        <v>0</v>
      </c>
      <c r="J54" s="21">
        <f t="shared" si="6"/>
        <v>0</v>
      </c>
      <c r="K54" s="20">
        <f t="shared" si="7"/>
        <v>0</v>
      </c>
      <c r="L54" s="8"/>
      <c r="M54" s="19">
        <f t="shared" si="8"/>
        <v>0</v>
      </c>
      <c r="N54" s="18">
        <f t="shared" si="9"/>
        <v>0</v>
      </c>
      <c r="O54" s="17">
        <f t="shared" si="10"/>
        <v>0</v>
      </c>
      <c r="P54" s="16">
        <f t="shared" si="11"/>
        <v>0</v>
      </c>
    </row>
    <row r="55" spans="2:16" ht="15" customHeight="1">
      <c r="B55" s="25"/>
      <c r="C55" s="26"/>
      <c r="D55" s="25"/>
      <c r="E55" s="24"/>
      <c r="F55" s="23"/>
      <c r="G55" s="23"/>
      <c r="H55" s="22">
        <f t="shared" si="4"/>
        <v>0</v>
      </c>
      <c r="I55" s="21">
        <f t="shared" si="5"/>
        <v>0</v>
      </c>
      <c r="J55" s="21">
        <f t="shared" si="6"/>
        <v>0</v>
      </c>
      <c r="K55" s="20">
        <f t="shared" si="7"/>
        <v>0</v>
      </c>
      <c r="L55" s="8"/>
      <c r="M55" s="19">
        <f t="shared" si="8"/>
        <v>0</v>
      </c>
      <c r="N55" s="18">
        <f t="shared" si="9"/>
        <v>0</v>
      </c>
      <c r="O55" s="17">
        <f t="shared" si="10"/>
        <v>0</v>
      </c>
      <c r="P55" s="16">
        <f t="shared" si="11"/>
        <v>0</v>
      </c>
    </row>
    <row r="56" spans="2:16" ht="15" customHeight="1">
      <c r="B56" s="25"/>
      <c r="C56" s="26"/>
      <c r="D56" s="25"/>
      <c r="E56" s="24"/>
      <c r="F56" s="23"/>
      <c r="G56" s="23"/>
      <c r="H56" s="22">
        <f t="shared" ref="H56:H87" si="12">IF($C56&gt;0,$M56,0)</f>
        <v>0</v>
      </c>
      <c r="I56" s="21">
        <f t="shared" ref="I56:I87" si="13">+IF(OR($E$13=$D$11,$E$13=$E$11,$E$13=$F$11),O56,"-")</f>
        <v>0</v>
      </c>
      <c r="J56" s="21">
        <f t="shared" ref="J56:J87" si="14">+IF(OR($E$13=$D$11,$E$13=$E$11,$E$13=$F$11),P56,"-")</f>
        <v>0</v>
      </c>
      <c r="K56" s="20">
        <f t="shared" ref="K56:K87" si="15">+N56</f>
        <v>0</v>
      </c>
      <c r="L56" s="8"/>
      <c r="M56" s="19">
        <f t="shared" ref="M56:M87" si="16">+SUM(F56:G56)</f>
        <v>0</v>
      </c>
      <c r="N56" s="18">
        <f t="shared" ref="N56:N87" si="17">+SUM(I56:J56)</f>
        <v>0</v>
      </c>
      <c r="O56" s="17">
        <f t="shared" ref="O56:O87" si="18">+IF($H$13&lt;=0,"-",IF($H$13&gt;0,$F56/$H$13))</f>
        <v>0</v>
      </c>
      <c r="P56" s="16">
        <f t="shared" ref="P56:P87" si="19">+IF($J$13&lt;=0,"-",IF($J$13&gt;0,$G56/$J$13))</f>
        <v>0</v>
      </c>
    </row>
    <row r="57" spans="2:16" ht="15" customHeight="1">
      <c r="B57" s="25"/>
      <c r="C57" s="26"/>
      <c r="D57" s="25"/>
      <c r="E57" s="24"/>
      <c r="F57" s="23"/>
      <c r="G57" s="23"/>
      <c r="H57" s="22">
        <f t="shared" si="12"/>
        <v>0</v>
      </c>
      <c r="I57" s="21">
        <f t="shared" si="13"/>
        <v>0</v>
      </c>
      <c r="J57" s="21">
        <f t="shared" si="14"/>
        <v>0</v>
      </c>
      <c r="K57" s="20">
        <f t="shared" si="15"/>
        <v>0</v>
      </c>
      <c r="L57" s="8"/>
      <c r="M57" s="19">
        <f t="shared" si="16"/>
        <v>0</v>
      </c>
      <c r="N57" s="18">
        <f t="shared" si="17"/>
        <v>0</v>
      </c>
      <c r="O57" s="17">
        <f t="shared" si="18"/>
        <v>0</v>
      </c>
      <c r="P57" s="16">
        <f t="shared" si="19"/>
        <v>0</v>
      </c>
    </row>
    <row r="58" spans="2:16" ht="15" customHeight="1">
      <c r="B58" s="25"/>
      <c r="C58" s="26"/>
      <c r="D58" s="25"/>
      <c r="E58" s="24"/>
      <c r="F58" s="23"/>
      <c r="G58" s="23"/>
      <c r="H58" s="22">
        <f t="shared" si="12"/>
        <v>0</v>
      </c>
      <c r="I58" s="21">
        <f t="shared" si="13"/>
        <v>0</v>
      </c>
      <c r="J58" s="21">
        <f t="shared" si="14"/>
        <v>0</v>
      </c>
      <c r="K58" s="20">
        <f t="shared" si="15"/>
        <v>0</v>
      </c>
      <c r="L58" s="8"/>
      <c r="M58" s="19">
        <f t="shared" si="16"/>
        <v>0</v>
      </c>
      <c r="N58" s="18">
        <f t="shared" si="17"/>
        <v>0</v>
      </c>
      <c r="O58" s="17">
        <f t="shared" si="18"/>
        <v>0</v>
      </c>
      <c r="P58" s="16">
        <f t="shared" si="19"/>
        <v>0</v>
      </c>
    </row>
    <row r="59" spans="2:16" ht="15" customHeight="1">
      <c r="B59" s="14"/>
      <c r="C59" s="15"/>
      <c r="D59" s="14"/>
      <c r="E59" s="13"/>
      <c r="F59" s="12"/>
      <c r="G59" s="12"/>
      <c r="H59" s="11">
        <f t="shared" si="12"/>
        <v>0</v>
      </c>
      <c r="I59" s="10">
        <f t="shared" si="13"/>
        <v>0</v>
      </c>
      <c r="J59" s="10">
        <f t="shared" si="14"/>
        <v>0</v>
      </c>
      <c r="K59" s="9">
        <f t="shared" si="15"/>
        <v>0</v>
      </c>
      <c r="L59" s="8"/>
      <c r="M59" s="19">
        <f t="shared" si="16"/>
        <v>0</v>
      </c>
      <c r="N59" s="18">
        <f t="shared" si="17"/>
        <v>0</v>
      </c>
      <c r="O59" s="17">
        <f t="shared" si="18"/>
        <v>0</v>
      </c>
      <c r="P59" s="16">
        <f t="shared" si="19"/>
        <v>0</v>
      </c>
    </row>
    <row r="60" spans="2:16" ht="15" customHeight="1">
      <c r="B60" s="32">
        <v>4</v>
      </c>
      <c r="C60" s="33" t="s">
        <v>61</v>
      </c>
      <c r="D60" s="25" t="s">
        <v>24</v>
      </c>
      <c r="E60" s="24" t="s">
        <v>24</v>
      </c>
      <c r="F60" s="30">
        <v>32</v>
      </c>
      <c r="G60" s="30">
        <v>64</v>
      </c>
      <c r="H60" s="29">
        <f t="shared" si="12"/>
        <v>96</v>
      </c>
      <c r="I60" s="28">
        <f t="shared" si="13"/>
        <v>2</v>
      </c>
      <c r="J60" s="28">
        <f t="shared" si="14"/>
        <v>2</v>
      </c>
      <c r="K60" s="27">
        <f t="shared" si="15"/>
        <v>4</v>
      </c>
      <c r="L60" s="8"/>
      <c r="M60" s="19">
        <f t="shared" si="16"/>
        <v>96</v>
      </c>
      <c r="N60" s="18">
        <f t="shared" si="17"/>
        <v>4</v>
      </c>
      <c r="O60" s="17">
        <f t="shared" si="18"/>
        <v>2</v>
      </c>
      <c r="P60" s="16">
        <f t="shared" si="19"/>
        <v>2</v>
      </c>
    </row>
    <row r="61" spans="2:16" ht="15" customHeight="1">
      <c r="B61" s="25"/>
      <c r="C61" s="26" t="s">
        <v>62</v>
      </c>
      <c r="D61" s="25" t="s">
        <v>24</v>
      </c>
      <c r="E61" s="24" t="s">
        <v>24</v>
      </c>
      <c r="F61" s="23">
        <v>64</v>
      </c>
      <c r="G61" s="23">
        <v>64</v>
      </c>
      <c r="H61" s="22">
        <f t="shared" si="12"/>
        <v>128</v>
      </c>
      <c r="I61" s="21">
        <f t="shared" si="13"/>
        <v>4</v>
      </c>
      <c r="J61" s="21">
        <f t="shared" si="14"/>
        <v>2</v>
      </c>
      <c r="K61" s="20">
        <f t="shared" si="15"/>
        <v>6</v>
      </c>
      <c r="L61" s="8"/>
      <c r="M61" s="19">
        <f t="shared" si="16"/>
        <v>128</v>
      </c>
      <c r="N61" s="18">
        <f t="shared" si="17"/>
        <v>6</v>
      </c>
      <c r="O61" s="17">
        <f t="shared" si="18"/>
        <v>4</v>
      </c>
      <c r="P61" s="16">
        <f t="shared" si="19"/>
        <v>2</v>
      </c>
    </row>
    <row r="62" spans="2:16" ht="15" customHeight="1">
      <c r="B62" s="25"/>
      <c r="C62" s="26" t="s">
        <v>63</v>
      </c>
      <c r="D62" s="25" t="s">
        <v>24</v>
      </c>
      <c r="E62" s="24" t="s">
        <v>24</v>
      </c>
      <c r="F62" s="23">
        <v>64</v>
      </c>
      <c r="G62" s="23">
        <v>32</v>
      </c>
      <c r="H62" s="22">
        <f t="shared" si="12"/>
        <v>96</v>
      </c>
      <c r="I62" s="21">
        <f t="shared" si="13"/>
        <v>4</v>
      </c>
      <c r="J62" s="21">
        <f t="shared" si="14"/>
        <v>1</v>
      </c>
      <c r="K62" s="20">
        <f t="shared" si="15"/>
        <v>5</v>
      </c>
      <c r="L62" s="8"/>
      <c r="M62" s="19">
        <f t="shared" si="16"/>
        <v>96</v>
      </c>
      <c r="N62" s="18">
        <f t="shared" si="17"/>
        <v>5</v>
      </c>
      <c r="O62" s="17">
        <f t="shared" si="18"/>
        <v>4</v>
      </c>
      <c r="P62" s="16">
        <f t="shared" si="19"/>
        <v>1</v>
      </c>
    </row>
    <row r="63" spans="2:16" ht="15" customHeight="1">
      <c r="B63" s="25"/>
      <c r="C63" s="26" t="s">
        <v>64</v>
      </c>
      <c r="D63" s="25" t="s">
        <v>24</v>
      </c>
      <c r="E63" s="24" t="s">
        <v>24</v>
      </c>
      <c r="F63" s="23">
        <v>64</v>
      </c>
      <c r="G63" s="23">
        <v>32</v>
      </c>
      <c r="H63" s="22">
        <f t="shared" si="12"/>
        <v>96</v>
      </c>
      <c r="I63" s="21">
        <f t="shared" si="13"/>
        <v>4</v>
      </c>
      <c r="J63" s="21">
        <f t="shared" si="14"/>
        <v>1</v>
      </c>
      <c r="K63" s="20">
        <f t="shared" si="15"/>
        <v>5</v>
      </c>
      <c r="L63" s="8"/>
      <c r="M63" s="19">
        <f t="shared" si="16"/>
        <v>96</v>
      </c>
      <c r="N63" s="18">
        <f t="shared" si="17"/>
        <v>5</v>
      </c>
      <c r="O63" s="17">
        <f t="shared" si="18"/>
        <v>4</v>
      </c>
      <c r="P63" s="16">
        <f t="shared" si="19"/>
        <v>1</v>
      </c>
    </row>
    <row r="64" spans="2:16" ht="15" customHeight="1">
      <c r="B64" s="25"/>
      <c r="C64" s="26" t="s">
        <v>55</v>
      </c>
      <c r="D64" s="25" t="s">
        <v>24</v>
      </c>
      <c r="E64" s="24" t="s">
        <v>24</v>
      </c>
      <c r="F64" s="23">
        <v>16</v>
      </c>
      <c r="G64" s="23">
        <v>32</v>
      </c>
      <c r="H64" s="22">
        <f t="shared" si="12"/>
        <v>48</v>
      </c>
      <c r="I64" s="21">
        <f t="shared" si="13"/>
        <v>1</v>
      </c>
      <c r="J64" s="21">
        <f t="shared" si="14"/>
        <v>1</v>
      </c>
      <c r="K64" s="20">
        <f t="shared" si="15"/>
        <v>2</v>
      </c>
      <c r="L64" s="8"/>
      <c r="M64" s="19">
        <f t="shared" si="16"/>
        <v>48</v>
      </c>
      <c r="N64" s="18">
        <f t="shared" si="17"/>
        <v>2</v>
      </c>
      <c r="O64" s="17">
        <f t="shared" si="18"/>
        <v>1</v>
      </c>
      <c r="P64" s="16">
        <f t="shared" si="19"/>
        <v>1</v>
      </c>
    </row>
    <row r="65" spans="2:16" ht="15" customHeight="1">
      <c r="B65" s="25"/>
      <c r="C65" s="26"/>
      <c r="D65" s="25"/>
      <c r="E65" s="24"/>
      <c r="F65" s="23"/>
      <c r="G65" s="23"/>
      <c r="H65" s="22">
        <f t="shared" si="12"/>
        <v>0</v>
      </c>
      <c r="I65" s="21">
        <f t="shared" si="13"/>
        <v>0</v>
      </c>
      <c r="J65" s="21">
        <f t="shared" si="14"/>
        <v>0</v>
      </c>
      <c r="K65" s="20">
        <f t="shared" si="15"/>
        <v>0</v>
      </c>
      <c r="L65" s="8"/>
      <c r="M65" s="19">
        <f t="shared" si="16"/>
        <v>0</v>
      </c>
      <c r="N65" s="18">
        <f t="shared" si="17"/>
        <v>0</v>
      </c>
      <c r="O65" s="17">
        <f t="shared" si="18"/>
        <v>0</v>
      </c>
      <c r="P65" s="16">
        <f t="shared" si="19"/>
        <v>0</v>
      </c>
    </row>
    <row r="66" spans="2:16" ht="15" customHeight="1">
      <c r="B66" s="25"/>
      <c r="C66" s="26"/>
      <c r="D66" s="25"/>
      <c r="E66" s="24"/>
      <c r="F66" s="23"/>
      <c r="G66" s="23"/>
      <c r="H66" s="22">
        <f t="shared" si="12"/>
        <v>0</v>
      </c>
      <c r="I66" s="21">
        <f t="shared" si="13"/>
        <v>0</v>
      </c>
      <c r="J66" s="21">
        <f t="shared" si="14"/>
        <v>0</v>
      </c>
      <c r="K66" s="20">
        <f t="shared" si="15"/>
        <v>0</v>
      </c>
      <c r="L66" s="8"/>
      <c r="M66" s="19">
        <f t="shared" si="16"/>
        <v>0</v>
      </c>
      <c r="N66" s="18">
        <f t="shared" si="17"/>
        <v>0</v>
      </c>
      <c r="O66" s="17">
        <f t="shared" si="18"/>
        <v>0</v>
      </c>
      <c r="P66" s="16">
        <f t="shared" si="19"/>
        <v>0</v>
      </c>
    </row>
    <row r="67" spans="2:16" ht="15" customHeight="1">
      <c r="B67" s="25"/>
      <c r="C67" s="26"/>
      <c r="D67" s="25"/>
      <c r="E67" s="24"/>
      <c r="F67" s="23"/>
      <c r="G67" s="23"/>
      <c r="H67" s="22">
        <f t="shared" si="12"/>
        <v>0</v>
      </c>
      <c r="I67" s="21">
        <f t="shared" si="13"/>
        <v>0</v>
      </c>
      <c r="J67" s="21">
        <f t="shared" si="14"/>
        <v>0</v>
      </c>
      <c r="K67" s="20">
        <f t="shared" si="15"/>
        <v>0</v>
      </c>
      <c r="L67" s="8"/>
      <c r="M67" s="19">
        <f t="shared" si="16"/>
        <v>0</v>
      </c>
      <c r="N67" s="18">
        <f t="shared" si="17"/>
        <v>0</v>
      </c>
      <c r="O67" s="17">
        <f t="shared" si="18"/>
        <v>0</v>
      </c>
      <c r="P67" s="16">
        <f t="shared" si="19"/>
        <v>0</v>
      </c>
    </row>
    <row r="68" spans="2:16" ht="15" customHeight="1">
      <c r="B68" s="25"/>
      <c r="C68" s="26"/>
      <c r="D68" s="25"/>
      <c r="E68" s="24"/>
      <c r="F68" s="23"/>
      <c r="G68" s="23"/>
      <c r="H68" s="22">
        <f t="shared" si="12"/>
        <v>0</v>
      </c>
      <c r="I68" s="21">
        <f t="shared" si="13"/>
        <v>0</v>
      </c>
      <c r="J68" s="21">
        <f t="shared" si="14"/>
        <v>0</v>
      </c>
      <c r="K68" s="20">
        <f t="shared" si="15"/>
        <v>0</v>
      </c>
      <c r="L68" s="8"/>
      <c r="M68" s="19">
        <f t="shared" si="16"/>
        <v>0</v>
      </c>
      <c r="N68" s="18">
        <f t="shared" si="17"/>
        <v>0</v>
      </c>
      <c r="O68" s="17">
        <f t="shared" si="18"/>
        <v>0</v>
      </c>
      <c r="P68" s="16">
        <f t="shared" si="19"/>
        <v>0</v>
      </c>
    </row>
    <row r="69" spans="2:16" ht="15" customHeight="1">
      <c r="B69" s="25"/>
      <c r="C69" s="26"/>
      <c r="D69" s="25"/>
      <c r="E69" s="24"/>
      <c r="F69" s="23"/>
      <c r="G69" s="23"/>
      <c r="H69" s="22">
        <f t="shared" si="12"/>
        <v>0</v>
      </c>
      <c r="I69" s="21">
        <f t="shared" si="13"/>
        <v>0</v>
      </c>
      <c r="J69" s="21">
        <f t="shared" si="14"/>
        <v>0</v>
      </c>
      <c r="K69" s="20">
        <f t="shared" si="15"/>
        <v>0</v>
      </c>
      <c r="L69" s="8"/>
      <c r="M69" s="19">
        <f t="shared" si="16"/>
        <v>0</v>
      </c>
      <c r="N69" s="18">
        <f t="shared" si="17"/>
        <v>0</v>
      </c>
      <c r="O69" s="17">
        <f t="shared" si="18"/>
        <v>0</v>
      </c>
      <c r="P69" s="16">
        <f t="shared" si="19"/>
        <v>0</v>
      </c>
    </row>
    <row r="70" spans="2:16" ht="15" customHeight="1">
      <c r="B70" s="25"/>
      <c r="C70" s="26"/>
      <c r="D70" s="25"/>
      <c r="E70" s="24"/>
      <c r="F70" s="23"/>
      <c r="G70" s="23"/>
      <c r="H70" s="22">
        <f t="shared" si="12"/>
        <v>0</v>
      </c>
      <c r="I70" s="21">
        <f t="shared" si="13"/>
        <v>0</v>
      </c>
      <c r="J70" s="21">
        <f t="shared" si="14"/>
        <v>0</v>
      </c>
      <c r="K70" s="20">
        <f t="shared" si="15"/>
        <v>0</v>
      </c>
      <c r="L70" s="8"/>
      <c r="M70" s="19">
        <f t="shared" si="16"/>
        <v>0</v>
      </c>
      <c r="N70" s="18">
        <f t="shared" si="17"/>
        <v>0</v>
      </c>
      <c r="O70" s="17">
        <f t="shared" si="18"/>
        <v>0</v>
      </c>
      <c r="P70" s="16">
        <f t="shared" si="19"/>
        <v>0</v>
      </c>
    </row>
    <row r="71" spans="2:16" ht="15" customHeight="1">
      <c r="B71" s="14"/>
      <c r="C71" s="15"/>
      <c r="D71" s="14"/>
      <c r="E71" s="13"/>
      <c r="F71" s="12"/>
      <c r="G71" s="12"/>
      <c r="H71" s="11">
        <f t="shared" si="12"/>
        <v>0</v>
      </c>
      <c r="I71" s="10">
        <f t="shared" si="13"/>
        <v>0</v>
      </c>
      <c r="J71" s="10">
        <f t="shared" si="14"/>
        <v>0</v>
      </c>
      <c r="K71" s="9">
        <f t="shared" si="15"/>
        <v>0</v>
      </c>
      <c r="L71" s="8"/>
      <c r="M71" s="19">
        <f t="shared" si="16"/>
        <v>0</v>
      </c>
      <c r="N71" s="18">
        <f t="shared" si="17"/>
        <v>0</v>
      </c>
      <c r="O71" s="17">
        <f t="shared" si="18"/>
        <v>0</v>
      </c>
      <c r="P71" s="16">
        <f t="shared" si="19"/>
        <v>0</v>
      </c>
    </row>
    <row r="72" spans="2:16" ht="15" customHeight="1">
      <c r="B72" s="32">
        <v>5</v>
      </c>
      <c r="C72" s="33" t="s">
        <v>65</v>
      </c>
      <c r="D72" s="25" t="s">
        <v>24</v>
      </c>
      <c r="E72" s="24" t="s">
        <v>24</v>
      </c>
      <c r="F72" s="30">
        <v>32</v>
      </c>
      <c r="G72" s="30">
        <v>64</v>
      </c>
      <c r="H72" s="29">
        <f t="shared" si="12"/>
        <v>96</v>
      </c>
      <c r="I72" s="28">
        <f t="shared" si="13"/>
        <v>2</v>
      </c>
      <c r="J72" s="28">
        <f t="shared" si="14"/>
        <v>2</v>
      </c>
      <c r="K72" s="27">
        <f t="shared" si="15"/>
        <v>4</v>
      </c>
      <c r="L72" s="8"/>
      <c r="M72" s="19">
        <f t="shared" si="16"/>
        <v>96</v>
      </c>
      <c r="N72" s="18">
        <f t="shared" si="17"/>
        <v>4</v>
      </c>
      <c r="O72" s="17">
        <f t="shared" si="18"/>
        <v>2</v>
      </c>
      <c r="P72" s="16">
        <f t="shared" si="19"/>
        <v>2</v>
      </c>
    </row>
    <row r="73" spans="2:16" ht="15" customHeight="1">
      <c r="B73" s="25"/>
      <c r="C73" s="26" t="s">
        <v>66</v>
      </c>
      <c r="D73" s="25" t="s">
        <v>24</v>
      </c>
      <c r="E73" s="24" t="s">
        <v>24</v>
      </c>
      <c r="F73" s="23">
        <v>64</v>
      </c>
      <c r="G73" s="23">
        <v>64</v>
      </c>
      <c r="H73" s="22">
        <f t="shared" si="12"/>
        <v>128</v>
      </c>
      <c r="I73" s="21">
        <f t="shared" si="13"/>
        <v>4</v>
      </c>
      <c r="J73" s="21">
        <f t="shared" si="14"/>
        <v>2</v>
      </c>
      <c r="K73" s="20">
        <f t="shared" si="15"/>
        <v>6</v>
      </c>
      <c r="L73" s="8"/>
      <c r="M73" s="19">
        <f t="shared" si="16"/>
        <v>128</v>
      </c>
      <c r="N73" s="18">
        <f t="shared" si="17"/>
        <v>6</v>
      </c>
      <c r="O73" s="17">
        <f t="shared" si="18"/>
        <v>4</v>
      </c>
      <c r="P73" s="16">
        <f t="shared" si="19"/>
        <v>2</v>
      </c>
    </row>
    <row r="74" spans="2:16" ht="15" customHeight="1">
      <c r="B74" s="25"/>
      <c r="C74" s="26" t="s">
        <v>67</v>
      </c>
      <c r="D74" s="25" t="s">
        <v>24</v>
      </c>
      <c r="E74" s="24" t="s">
        <v>24</v>
      </c>
      <c r="F74" s="23">
        <v>64</v>
      </c>
      <c r="G74" s="23">
        <v>32</v>
      </c>
      <c r="H74" s="22">
        <f t="shared" si="12"/>
        <v>96</v>
      </c>
      <c r="I74" s="21">
        <f t="shared" si="13"/>
        <v>4</v>
      </c>
      <c r="J74" s="21">
        <f t="shared" si="14"/>
        <v>1</v>
      </c>
      <c r="K74" s="20">
        <f t="shared" si="15"/>
        <v>5</v>
      </c>
      <c r="L74" s="8"/>
      <c r="M74" s="19">
        <f t="shared" si="16"/>
        <v>96</v>
      </c>
      <c r="N74" s="18">
        <f t="shared" si="17"/>
        <v>5</v>
      </c>
      <c r="O74" s="17">
        <f t="shared" si="18"/>
        <v>4</v>
      </c>
      <c r="P74" s="16">
        <f t="shared" si="19"/>
        <v>1</v>
      </c>
    </row>
    <row r="75" spans="2:16" ht="15" customHeight="1">
      <c r="B75" s="25"/>
      <c r="C75" s="26" t="s">
        <v>68</v>
      </c>
      <c r="D75" s="25" t="s">
        <v>24</v>
      </c>
      <c r="E75" s="24" t="s">
        <v>24</v>
      </c>
      <c r="F75" s="23">
        <v>64</v>
      </c>
      <c r="G75" s="23">
        <v>32</v>
      </c>
      <c r="H75" s="22">
        <f t="shared" si="12"/>
        <v>96</v>
      </c>
      <c r="I75" s="21">
        <f t="shared" si="13"/>
        <v>4</v>
      </c>
      <c r="J75" s="21">
        <f t="shared" si="14"/>
        <v>1</v>
      </c>
      <c r="K75" s="20">
        <f t="shared" si="15"/>
        <v>5</v>
      </c>
      <c r="L75" s="8"/>
      <c r="M75" s="19">
        <f t="shared" si="16"/>
        <v>96</v>
      </c>
      <c r="N75" s="18">
        <f t="shared" si="17"/>
        <v>5</v>
      </c>
      <c r="O75" s="17">
        <f t="shared" si="18"/>
        <v>4</v>
      </c>
      <c r="P75" s="16">
        <f t="shared" si="19"/>
        <v>1</v>
      </c>
    </row>
    <row r="76" spans="2:16" ht="15" customHeight="1">
      <c r="B76" s="25"/>
      <c r="C76" s="26"/>
      <c r="D76" s="25"/>
      <c r="E76" s="24"/>
      <c r="F76" s="23"/>
      <c r="G76" s="23"/>
      <c r="H76" s="22">
        <f t="shared" si="12"/>
        <v>0</v>
      </c>
      <c r="I76" s="21">
        <f t="shared" si="13"/>
        <v>0</v>
      </c>
      <c r="J76" s="21">
        <f t="shared" si="14"/>
        <v>0</v>
      </c>
      <c r="K76" s="20">
        <f t="shared" si="15"/>
        <v>0</v>
      </c>
      <c r="L76" s="8"/>
      <c r="M76" s="19">
        <f t="shared" si="16"/>
        <v>0</v>
      </c>
      <c r="N76" s="18">
        <f t="shared" si="17"/>
        <v>0</v>
      </c>
      <c r="O76" s="17">
        <f t="shared" si="18"/>
        <v>0</v>
      </c>
      <c r="P76" s="16">
        <f t="shared" si="19"/>
        <v>0</v>
      </c>
    </row>
    <row r="77" spans="2:16" ht="15" customHeight="1">
      <c r="B77" s="25"/>
      <c r="C77" s="26"/>
      <c r="D77" s="25"/>
      <c r="E77" s="24"/>
      <c r="F77" s="23"/>
      <c r="G77" s="23"/>
      <c r="H77" s="22">
        <f t="shared" si="12"/>
        <v>0</v>
      </c>
      <c r="I77" s="21">
        <f t="shared" si="13"/>
        <v>0</v>
      </c>
      <c r="J77" s="21">
        <f t="shared" si="14"/>
        <v>0</v>
      </c>
      <c r="K77" s="20">
        <f t="shared" si="15"/>
        <v>0</v>
      </c>
      <c r="L77" s="8"/>
      <c r="M77" s="19">
        <f t="shared" si="16"/>
        <v>0</v>
      </c>
      <c r="N77" s="18">
        <f t="shared" si="17"/>
        <v>0</v>
      </c>
      <c r="O77" s="17">
        <f t="shared" si="18"/>
        <v>0</v>
      </c>
      <c r="P77" s="16">
        <f t="shared" si="19"/>
        <v>0</v>
      </c>
    </row>
    <row r="78" spans="2:16" ht="15" customHeight="1">
      <c r="B78" s="25"/>
      <c r="C78" s="26"/>
      <c r="D78" s="25"/>
      <c r="E78" s="24"/>
      <c r="F78" s="23"/>
      <c r="G78" s="23"/>
      <c r="H78" s="22">
        <f t="shared" si="12"/>
        <v>0</v>
      </c>
      <c r="I78" s="21">
        <f t="shared" si="13"/>
        <v>0</v>
      </c>
      <c r="J78" s="21">
        <f t="shared" si="14"/>
        <v>0</v>
      </c>
      <c r="K78" s="20">
        <f t="shared" si="15"/>
        <v>0</v>
      </c>
      <c r="L78" s="8"/>
      <c r="M78" s="19">
        <f t="shared" si="16"/>
        <v>0</v>
      </c>
      <c r="N78" s="18">
        <f t="shared" si="17"/>
        <v>0</v>
      </c>
      <c r="O78" s="17">
        <f t="shared" si="18"/>
        <v>0</v>
      </c>
      <c r="P78" s="16">
        <f t="shared" si="19"/>
        <v>0</v>
      </c>
    </row>
    <row r="79" spans="2:16" ht="15" customHeight="1">
      <c r="B79" s="25"/>
      <c r="C79" s="26"/>
      <c r="D79" s="25"/>
      <c r="E79" s="24"/>
      <c r="F79" s="23"/>
      <c r="G79" s="23"/>
      <c r="H79" s="22">
        <f t="shared" si="12"/>
        <v>0</v>
      </c>
      <c r="I79" s="21">
        <f t="shared" si="13"/>
        <v>0</v>
      </c>
      <c r="J79" s="21">
        <f t="shared" si="14"/>
        <v>0</v>
      </c>
      <c r="K79" s="20">
        <f t="shared" si="15"/>
        <v>0</v>
      </c>
      <c r="L79" s="8"/>
      <c r="M79" s="19">
        <f t="shared" si="16"/>
        <v>0</v>
      </c>
      <c r="N79" s="18">
        <f t="shared" si="17"/>
        <v>0</v>
      </c>
      <c r="O79" s="17">
        <f t="shared" si="18"/>
        <v>0</v>
      </c>
      <c r="P79" s="16">
        <f t="shared" si="19"/>
        <v>0</v>
      </c>
    </row>
    <row r="80" spans="2:16" ht="15" customHeight="1">
      <c r="B80" s="25"/>
      <c r="C80" s="26"/>
      <c r="D80" s="25"/>
      <c r="E80" s="24"/>
      <c r="F80" s="23"/>
      <c r="G80" s="23"/>
      <c r="H80" s="22">
        <f t="shared" si="12"/>
        <v>0</v>
      </c>
      <c r="I80" s="21">
        <f t="shared" si="13"/>
        <v>0</v>
      </c>
      <c r="J80" s="21">
        <f t="shared" si="14"/>
        <v>0</v>
      </c>
      <c r="K80" s="20">
        <f t="shared" si="15"/>
        <v>0</v>
      </c>
      <c r="L80" s="8"/>
      <c r="M80" s="19">
        <f t="shared" si="16"/>
        <v>0</v>
      </c>
      <c r="N80" s="18">
        <f t="shared" si="17"/>
        <v>0</v>
      </c>
      <c r="O80" s="17">
        <f t="shared" si="18"/>
        <v>0</v>
      </c>
      <c r="P80" s="16">
        <f t="shared" si="19"/>
        <v>0</v>
      </c>
    </row>
    <row r="81" spans="2:16" ht="15" customHeight="1">
      <c r="B81" s="25"/>
      <c r="C81" s="26"/>
      <c r="D81" s="25"/>
      <c r="E81" s="24"/>
      <c r="F81" s="23"/>
      <c r="G81" s="23"/>
      <c r="H81" s="22">
        <f t="shared" si="12"/>
        <v>0</v>
      </c>
      <c r="I81" s="21">
        <f t="shared" si="13"/>
        <v>0</v>
      </c>
      <c r="J81" s="21">
        <f t="shared" si="14"/>
        <v>0</v>
      </c>
      <c r="K81" s="20">
        <f t="shared" si="15"/>
        <v>0</v>
      </c>
      <c r="L81" s="8"/>
      <c r="M81" s="19">
        <f t="shared" si="16"/>
        <v>0</v>
      </c>
      <c r="N81" s="18">
        <f t="shared" si="17"/>
        <v>0</v>
      </c>
      <c r="O81" s="17">
        <f t="shared" si="18"/>
        <v>0</v>
      </c>
      <c r="P81" s="16">
        <f t="shared" si="19"/>
        <v>0</v>
      </c>
    </row>
    <row r="82" spans="2:16" ht="15" customHeight="1">
      <c r="B82" s="25"/>
      <c r="C82" s="26"/>
      <c r="D82" s="25"/>
      <c r="E82" s="24"/>
      <c r="F82" s="23"/>
      <c r="G82" s="23"/>
      <c r="H82" s="22">
        <f t="shared" si="12"/>
        <v>0</v>
      </c>
      <c r="I82" s="21">
        <f t="shared" si="13"/>
        <v>0</v>
      </c>
      <c r="J82" s="21">
        <f t="shared" si="14"/>
        <v>0</v>
      </c>
      <c r="K82" s="20">
        <f t="shared" si="15"/>
        <v>0</v>
      </c>
      <c r="L82" s="8"/>
      <c r="M82" s="19">
        <f t="shared" si="16"/>
        <v>0</v>
      </c>
      <c r="N82" s="18">
        <f t="shared" si="17"/>
        <v>0</v>
      </c>
      <c r="O82" s="17">
        <f t="shared" si="18"/>
        <v>0</v>
      </c>
      <c r="P82" s="16">
        <f t="shared" si="19"/>
        <v>0</v>
      </c>
    </row>
    <row r="83" spans="2:16" ht="15" customHeight="1">
      <c r="B83" s="14"/>
      <c r="C83" s="15"/>
      <c r="D83" s="14"/>
      <c r="E83" s="13"/>
      <c r="F83" s="12"/>
      <c r="G83" s="12"/>
      <c r="H83" s="11">
        <f t="shared" si="12"/>
        <v>0</v>
      </c>
      <c r="I83" s="10">
        <f t="shared" si="13"/>
        <v>0</v>
      </c>
      <c r="J83" s="10">
        <f t="shared" si="14"/>
        <v>0</v>
      </c>
      <c r="K83" s="9">
        <f t="shared" si="15"/>
        <v>0</v>
      </c>
      <c r="L83" s="8"/>
      <c r="M83" s="19">
        <f t="shared" si="16"/>
        <v>0</v>
      </c>
      <c r="N83" s="18">
        <f t="shared" si="17"/>
        <v>0</v>
      </c>
      <c r="O83" s="17">
        <f t="shared" si="18"/>
        <v>0</v>
      </c>
      <c r="P83" s="16">
        <f t="shared" si="19"/>
        <v>0</v>
      </c>
    </row>
    <row r="84" spans="2:16" ht="15" customHeight="1">
      <c r="B84" s="32">
        <v>6</v>
      </c>
      <c r="C84" s="33" t="s">
        <v>69</v>
      </c>
      <c r="D84" s="25" t="s">
        <v>24</v>
      </c>
      <c r="E84" s="24" t="s">
        <v>24</v>
      </c>
      <c r="F84" s="30">
        <v>48</v>
      </c>
      <c r="G84" s="30">
        <v>64</v>
      </c>
      <c r="H84" s="29">
        <f t="shared" si="12"/>
        <v>112</v>
      </c>
      <c r="I84" s="28">
        <f t="shared" si="13"/>
        <v>3</v>
      </c>
      <c r="J84" s="28">
        <f t="shared" si="14"/>
        <v>2</v>
      </c>
      <c r="K84" s="27">
        <f t="shared" si="15"/>
        <v>5</v>
      </c>
      <c r="L84" s="8"/>
      <c r="M84" s="19">
        <f t="shared" si="16"/>
        <v>112</v>
      </c>
      <c r="N84" s="18">
        <f t="shared" si="17"/>
        <v>5</v>
      </c>
      <c r="O84" s="17">
        <f t="shared" si="18"/>
        <v>3</v>
      </c>
      <c r="P84" s="16">
        <f t="shared" si="19"/>
        <v>2</v>
      </c>
    </row>
    <row r="85" spans="2:16" ht="15" customHeight="1">
      <c r="B85" s="25"/>
      <c r="C85" s="26" t="s">
        <v>70</v>
      </c>
      <c r="D85" s="25" t="s">
        <v>24</v>
      </c>
      <c r="E85" s="24" t="s">
        <v>24</v>
      </c>
      <c r="F85" s="23">
        <v>64</v>
      </c>
      <c r="G85" s="23">
        <v>32</v>
      </c>
      <c r="H85" s="22">
        <f t="shared" si="12"/>
        <v>96</v>
      </c>
      <c r="I85" s="21">
        <f t="shared" si="13"/>
        <v>4</v>
      </c>
      <c r="J85" s="21">
        <f t="shared" si="14"/>
        <v>1</v>
      </c>
      <c r="K85" s="20">
        <f t="shared" si="15"/>
        <v>5</v>
      </c>
      <c r="L85" s="8"/>
      <c r="M85" s="19">
        <f t="shared" si="16"/>
        <v>96</v>
      </c>
      <c r="N85" s="18">
        <f t="shared" si="17"/>
        <v>5</v>
      </c>
      <c r="O85" s="17">
        <f t="shared" si="18"/>
        <v>4</v>
      </c>
      <c r="P85" s="16">
        <f t="shared" si="19"/>
        <v>1</v>
      </c>
    </row>
    <row r="86" spans="2:16" ht="15" customHeight="1">
      <c r="B86" s="25"/>
      <c r="C86" s="26" t="s">
        <v>71</v>
      </c>
      <c r="D86" s="25" t="s">
        <v>24</v>
      </c>
      <c r="E86" s="24" t="s">
        <v>24</v>
      </c>
      <c r="F86" s="23">
        <v>64</v>
      </c>
      <c r="G86" s="23">
        <v>32</v>
      </c>
      <c r="H86" s="22">
        <f t="shared" si="12"/>
        <v>96</v>
      </c>
      <c r="I86" s="21">
        <f t="shared" si="13"/>
        <v>4</v>
      </c>
      <c r="J86" s="21">
        <f t="shared" si="14"/>
        <v>1</v>
      </c>
      <c r="K86" s="20">
        <f t="shared" si="15"/>
        <v>5</v>
      </c>
      <c r="L86" s="8"/>
      <c r="M86" s="19">
        <f t="shared" si="16"/>
        <v>96</v>
      </c>
      <c r="N86" s="18">
        <f t="shared" si="17"/>
        <v>5</v>
      </c>
      <c r="O86" s="17">
        <f t="shared" si="18"/>
        <v>4</v>
      </c>
      <c r="P86" s="16">
        <f t="shared" si="19"/>
        <v>1</v>
      </c>
    </row>
    <row r="87" spans="2:16" ht="15" customHeight="1">
      <c r="B87" s="25"/>
      <c r="C87" s="26" t="s">
        <v>72</v>
      </c>
      <c r="D87" s="25" t="s">
        <v>27</v>
      </c>
      <c r="E87" s="24" t="s">
        <v>24</v>
      </c>
      <c r="F87" s="23">
        <v>32</v>
      </c>
      <c r="G87" s="23">
        <v>32</v>
      </c>
      <c r="H87" s="22">
        <f t="shared" si="12"/>
        <v>64</v>
      </c>
      <c r="I87" s="21">
        <f t="shared" si="13"/>
        <v>2</v>
      </c>
      <c r="J87" s="21">
        <f t="shared" si="14"/>
        <v>1</v>
      </c>
      <c r="K87" s="20">
        <f t="shared" si="15"/>
        <v>3</v>
      </c>
      <c r="L87" s="8"/>
      <c r="M87" s="19">
        <f t="shared" si="16"/>
        <v>64</v>
      </c>
      <c r="N87" s="18">
        <f t="shared" si="17"/>
        <v>3</v>
      </c>
      <c r="O87" s="17">
        <f t="shared" si="18"/>
        <v>2</v>
      </c>
      <c r="P87" s="16">
        <f t="shared" si="19"/>
        <v>1</v>
      </c>
    </row>
    <row r="88" spans="2:16" ht="15" customHeight="1">
      <c r="B88" s="25"/>
      <c r="C88" s="26"/>
      <c r="D88" s="25"/>
      <c r="E88" s="24"/>
      <c r="F88" s="23"/>
      <c r="G88" s="23"/>
      <c r="H88" s="22">
        <f t="shared" ref="H88:H119" si="20">IF($C88&gt;0,$M88,0)</f>
        <v>0</v>
      </c>
      <c r="I88" s="21">
        <f t="shared" ref="I88:I119" si="21">+IF(OR($E$13=$D$11,$E$13=$E$11,$E$13=$F$11),O88,"-")</f>
        <v>0</v>
      </c>
      <c r="J88" s="21">
        <f t="shared" ref="J88:J119" si="22">+IF(OR($E$13=$D$11,$E$13=$E$11,$E$13=$F$11),P88,"-")</f>
        <v>0</v>
      </c>
      <c r="K88" s="20">
        <f t="shared" ref="K88:K119" si="23">+N88</f>
        <v>0</v>
      </c>
      <c r="L88" s="8"/>
      <c r="M88" s="19">
        <f t="shared" ref="M88:M119" si="24">+SUM(F88:G88)</f>
        <v>0</v>
      </c>
      <c r="N88" s="18">
        <f t="shared" ref="N88:N119" si="25">+SUM(I88:J88)</f>
        <v>0</v>
      </c>
      <c r="O88" s="17">
        <f t="shared" ref="O88:O119" si="26">+IF($H$13&lt;=0,"-",IF($H$13&gt;0,$F88/$H$13))</f>
        <v>0</v>
      </c>
      <c r="P88" s="16">
        <f t="shared" ref="P88:P119" si="27">+IF($J$13&lt;=0,"-",IF($J$13&gt;0,$G88/$J$13))</f>
        <v>0</v>
      </c>
    </row>
    <row r="89" spans="2:16" ht="15" customHeight="1">
      <c r="B89" s="25"/>
      <c r="C89" s="26"/>
      <c r="D89" s="25"/>
      <c r="E89" s="24"/>
      <c r="F89" s="23"/>
      <c r="G89" s="23"/>
      <c r="H89" s="22">
        <f t="shared" si="20"/>
        <v>0</v>
      </c>
      <c r="I89" s="21">
        <f t="shared" si="21"/>
        <v>0</v>
      </c>
      <c r="J89" s="21">
        <f t="shared" si="22"/>
        <v>0</v>
      </c>
      <c r="K89" s="20">
        <f t="shared" si="23"/>
        <v>0</v>
      </c>
      <c r="L89" s="8"/>
      <c r="M89" s="19">
        <f t="shared" si="24"/>
        <v>0</v>
      </c>
      <c r="N89" s="18">
        <f t="shared" si="25"/>
        <v>0</v>
      </c>
      <c r="O89" s="17">
        <f t="shared" si="26"/>
        <v>0</v>
      </c>
      <c r="P89" s="16">
        <f t="shared" si="27"/>
        <v>0</v>
      </c>
    </row>
    <row r="90" spans="2:16" ht="15" customHeight="1">
      <c r="B90" s="25"/>
      <c r="C90" s="26"/>
      <c r="D90" s="25"/>
      <c r="E90" s="24"/>
      <c r="F90" s="23"/>
      <c r="G90" s="23"/>
      <c r="H90" s="22">
        <f t="shared" si="20"/>
        <v>0</v>
      </c>
      <c r="I90" s="21">
        <f t="shared" si="21"/>
        <v>0</v>
      </c>
      <c r="J90" s="21">
        <f t="shared" si="22"/>
        <v>0</v>
      </c>
      <c r="K90" s="20">
        <f t="shared" si="23"/>
        <v>0</v>
      </c>
      <c r="L90" s="8"/>
      <c r="M90" s="19">
        <f t="shared" si="24"/>
        <v>0</v>
      </c>
      <c r="N90" s="18">
        <f t="shared" si="25"/>
        <v>0</v>
      </c>
      <c r="O90" s="17">
        <f t="shared" si="26"/>
        <v>0</v>
      </c>
      <c r="P90" s="16">
        <f t="shared" si="27"/>
        <v>0</v>
      </c>
    </row>
    <row r="91" spans="2:16" ht="15" customHeight="1">
      <c r="B91" s="25"/>
      <c r="C91" s="26"/>
      <c r="D91" s="25"/>
      <c r="E91" s="24"/>
      <c r="F91" s="23"/>
      <c r="G91" s="23"/>
      <c r="H91" s="22">
        <f t="shared" si="20"/>
        <v>0</v>
      </c>
      <c r="I91" s="21">
        <f t="shared" si="21"/>
        <v>0</v>
      </c>
      <c r="J91" s="21">
        <f t="shared" si="22"/>
        <v>0</v>
      </c>
      <c r="K91" s="20">
        <f t="shared" si="23"/>
        <v>0</v>
      </c>
      <c r="L91" s="8"/>
      <c r="M91" s="19">
        <f t="shared" si="24"/>
        <v>0</v>
      </c>
      <c r="N91" s="18">
        <f t="shared" si="25"/>
        <v>0</v>
      </c>
      <c r="O91" s="17">
        <f t="shared" si="26"/>
        <v>0</v>
      </c>
      <c r="P91" s="16">
        <f t="shared" si="27"/>
        <v>0</v>
      </c>
    </row>
    <row r="92" spans="2:16" ht="15" customHeight="1">
      <c r="B92" s="25"/>
      <c r="C92" s="26"/>
      <c r="D92" s="25"/>
      <c r="E92" s="24"/>
      <c r="F92" s="23"/>
      <c r="G92" s="23"/>
      <c r="H92" s="22">
        <f t="shared" si="20"/>
        <v>0</v>
      </c>
      <c r="I92" s="21">
        <f t="shared" si="21"/>
        <v>0</v>
      </c>
      <c r="J92" s="21">
        <f t="shared" si="22"/>
        <v>0</v>
      </c>
      <c r="K92" s="20">
        <f t="shared" si="23"/>
        <v>0</v>
      </c>
      <c r="L92" s="8"/>
      <c r="M92" s="19">
        <f t="shared" si="24"/>
        <v>0</v>
      </c>
      <c r="N92" s="18">
        <f t="shared" si="25"/>
        <v>0</v>
      </c>
      <c r="O92" s="17">
        <f t="shared" si="26"/>
        <v>0</v>
      </c>
      <c r="P92" s="16">
        <f t="shared" si="27"/>
        <v>0</v>
      </c>
    </row>
    <row r="93" spans="2:16" ht="15" customHeight="1">
      <c r="B93" s="25"/>
      <c r="C93" s="26"/>
      <c r="D93" s="25"/>
      <c r="E93" s="24"/>
      <c r="F93" s="23"/>
      <c r="G93" s="23"/>
      <c r="H93" s="22">
        <f t="shared" si="20"/>
        <v>0</v>
      </c>
      <c r="I93" s="21">
        <f t="shared" si="21"/>
        <v>0</v>
      </c>
      <c r="J93" s="21">
        <f t="shared" si="22"/>
        <v>0</v>
      </c>
      <c r="K93" s="20">
        <f t="shared" si="23"/>
        <v>0</v>
      </c>
      <c r="L93" s="8"/>
      <c r="M93" s="19">
        <f t="shared" si="24"/>
        <v>0</v>
      </c>
      <c r="N93" s="18">
        <f t="shared" si="25"/>
        <v>0</v>
      </c>
      <c r="O93" s="17">
        <f t="shared" si="26"/>
        <v>0</v>
      </c>
      <c r="P93" s="16">
        <f t="shared" si="27"/>
        <v>0</v>
      </c>
    </row>
    <row r="94" spans="2:16" ht="15" customHeight="1">
      <c r="B94" s="25"/>
      <c r="C94" s="26"/>
      <c r="D94" s="25"/>
      <c r="E94" s="24"/>
      <c r="F94" s="23"/>
      <c r="G94" s="23"/>
      <c r="H94" s="22">
        <f t="shared" si="20"/>
        <v>0</v>
      </c>
      <c r="I94" s="21">
        <f t="shared" si="21"/>
        <v>0</v>
      </c>
      <c r="J94" s="21">
        <f t="shared" si="22"/>
        <v>0</v>
      </c>
      <c r="K94" s="20">
        <f t="shared" si="23"/>
        <v>0</v>
      </c>
      <c r="L94" s="8"/>
      <c r="M94" s="19">
        <f t="shared" si="24"/>
        <v>0</v>
      </c>
      <c r="N94" s="18">
        <f t="shared" si="25"/>
        <v>0</v>
      </c>
      <c r="O94" s="17">
        <f t="shared" si="26"/>
        <v>0</v>
      </c>
      <c r="P94" s="16">
        <f t="shared" si="27"/>
        <v>0</v>
      </c>
    </row>
    <row r="95" spans="2:16" ht="15" customHeight="1">
      <c r="B95" s="14"/>
      <c r="C95" s="15"/>
      <c r="D95" s="14"/>
      <c r="E95" s="13"/>
      <c r="F95" s="12"/>
      <c r="G95" s="12"/>
      <c r="H95" s="11">
        <f t="shared" si="20"/>
        <v>0</v>
      </c>
      <c r="I95" s="10">
        <f t="shared" si="21"/>
        <v>0</v>
      </c>
      <c r="J95" s="10">
        <f t="shared" si="22"/>
        <v>0</v>
      </c>
      <c r="K95" s="9">
        <f t="shared" si="23"/>
        <v>0</v>
      </c>
      <c r="L95" s="8"/>
      <c r="M95" s="19">
        <f t="shared" si="24"/>
        <v>0</v>
      </c>
      <c r="N95" s="18">
        <f t="shared" si="25"/>
        <v>0</v>
      </c>
      <c r="O95" s="17">
        <f t="shared" si="26"/>
        <v>0</v>
      </c>
      <c r="P95" s="16">
        <f t="shared" si="27"/>
        <v>0</v>
      </c>
    </row>
    <row r="96" spans="2:16" ht="15" customHeight="1">
      <c r="B96" s="32">
        <v>7</v>
      </c>
      <c r="C96" s="33" t="s">
        <v>73</v>
      </c>
      <c r="D96" s="32" t="s">
        <v>24</v>
      </c>
      <c r="E96" s="31" t="s">
        <v>24</v>
      </c>
      <c r="F96" s="30">
        <v>64</v>
      </c>
      <c r="G96" s="30">
        <v>32</v>
      </c>
      <c r="H96" s="29">
        <f t="shared" si="20"/>
        <v>96</v>
      </c>
      <c r="I96" s="28">
        <f t="shared" si="21"/>
        <v>4</v>
      </c>
      <c r="J96" s="28">
        <f t="shared" si="22"/>
        <v>1</v>
      </c>
      <c r="K96" s="27">
        <f t="shared" si="23"/>
        <v>5</v>
      </c>
      <c r="L96" s="8"/>
      <c r="M96" s="19">
        <f t="shared" si="24"/>
        <v>96</v>
      </c>
      <c r="N96" s="18">
        <f t="shared" si="25"/>
        <v>5</v>
      </c>
      <c r="O96" s="17">
        <f t="shared" si="26"/>
        <v>4</v>
      </c>
      <c r="P96" s="16">
        <f t="shared" si="27"/>
        <v>1</v>
      </c>
    </row>
    <row r="97" spans="2:16" ht="15" customHeight="1">
      <c r="B97" s="25"/>
      <c r="C97" s="26" t="s">
        <v>74</v>
      </c>
      <c r="D97" s="25" t="s">
        <v>24</v>
      </c>
      <c r="E97" s="24" t="s">
        <v>24</v>
      </c>
      <c r="F97" s="23">
        <v>64</v>
      </c>
      <c r="G97" s="23">
        <v>32</v>
      </c>
      <c r="H97" s="22">
        <f t="shared" si="20"/>
        <v>96</v>
      </c>
      <c r="I97" s="21">
        <f t="shared" si="21"/>
        <v>4</v>
      </c>
      <c r="J97" s="21">
        <f t="shared" si="22"/>
        <v>1</v>
      </c>
      <c r="K97" s="20">
        <f t="shared" si="23"/>
        <v>5</v>
      </c>
      <c r="L97" s="8"/>
      <c r="M97" s="19">
        <f t="shared" si="24"/>
        <v>96</v>
      </c>
      <c r="N97" s="18">
        <f t="shared" si="25"/>
        <v>5</v>
      </c>
      <c r="O97" s="17">
        <f t="shared" si="26"/>
        <v>4</v>
      </c>
      <c r="P97" s="16">
        <f t="shared" si="27"/>
        <v>1</v>
      </c>
    </row>
    <row r="98" spans="2:16" ht="15" customHeight="1">
      <c r="B98" s="25"/>
      <c r="C98" s="26" t="s">
        <v>75</v>
      </c>
      <c r="D98" s="25" t="s">
        <v>27</v>
      </c>
      <c r="E98" s="24" t="s">
        <v>24</v>
      </c>
      <c r="F98" s="23">
        <v>32</v>
      </c>
      <c r="G98" s="23">
        <v>32</v>
      </c>
      <c r="H98" s="22">
        <f t="shared" si="20"/>
        <v>64</v>
      </c>
      <c r="I98" s="21">
        <f t="shared" si="21"/>
        <v>2</v>
      </c>
      <c r="J98" s="21">
        <f t="shared" si="22"/>
        <v>1</v>
      </c>
      <c r="K98" s="20">
        <f t="shared" si="23"/>
        <v>3</v>
      </c>
      <c r="L98" s="8"/>
      <c r="M98" s="19">
        <f t="shared" si="24"/>
        <v>64</v>
      </c>
      <c r="N98" s="18">
        <f t="shared" si="25"/>
        <v>3</v>
      </c>
      <c r="O98" s="17">
        <f t="shared" si="26"/>
        <v>2</v>
      </c>
      <c r="P98" s="16">
        <f t="shared" si="27"/>
        <v>1</v>
      </c>
    </row>
    <row r="99" spans="2:16" ht="15" customHeight="1">
      <c r="B99" s="25"/>
      <c r="C99" s="26"/>
      <c r="D99" s="25"/>
      <c r="E99" s="24"/>
      <c r="F99" s="23"/>
      <c r="G99" s="23"/>
      <c r="H99" s="22">
        <f t="shared" si="20"/>
        <v>0</v>
      </c>
      <c r="I99" s="21">
        <f t="shared" si="21"/>
        <v>0</v>
      </c>
      <c r="J99" s="21">
        <f t="shared" si="22"/>
        <v>0</v>
      </c>
      <c r="K99" s="20">
        <f t="shared" si="23"/>
        <v>0</v>
      </c>
      <c r="L99" s="8"/>
      <c r="M99" s="19">
        <f t="shared" si="24"/>
        <v>0</v>
      </c>
      <c r="N99" s="18">
        <f t="shared" si="25"/>
        <v>0</v>
      </c>
      <c r="O99" s="17">
        <f t="shared" si="26"/>
        <v>0</v>
      </c>
      <c r="P99" s="16">
        <f t="shared" si="27"/>
        <v>0</v>
      </c>
    </row>
    <row r="100" spans="2:16" ht="15" customHeight="1">
      <c r="B100" s="25"/>
      <c r="C100" s="26"/>
      <c r="D100" s="25"/>
      <c r="E100" s="24"/>
      <c r="F100" s="23"/>
      <c r="G100" s="23"/>
      <c r="H100" s="22">
        <f t="shared" si="20"/>
        <v>0</v>
      </c>
      <c r="I100" s="21">
        <f t="shared" si="21"/>
        <v>0</v>
      </c>
      <c r="J100" s="21">
        <f t="shared" si="22"/>
        <v>0</v>
      </c>
      <c r="K100" s="20">
        <f t="shared" si="23"/>
        <v>0</v>
      </c>
      <c r="L100" s="8"/>
      <c r="M100" s="19">
        <f t="shared" si="24"/>
        <v>0</v>
      </c>
      <c r="N100" s="18">
        <f t="shared" si="25"/>
        <v>0</v>
      </c>
      <c r="O100" s="17">
        <f t="shared" si="26"/>
        <v>0</v>
      </c>
      <c r="P100" s="16">
        <f t="shared" si="27"/>
        <v>0</v>
      </c>
    </row>
    <row r="101" spans="2:16" ht="15" customHeight="1">
      <c r="B101" s="25"/>
      <c r="C101" s="26"/>
      <c r="D101" s="25"/>
      <c r="E101" s="24"/>
      <c r="F101" s="23"/>
      <c r="G101" s="23"/>
      <c r="H101" s="22">
        <f t="shared" si="20"/>
        <v>0</v>
      </c>
      <c r="I101" s="21">
        <f t="shared" si="21"/>
        <v>0</v>
      </c>
      <c r="J101" s="21">
        <f t="shared" si="22"/>
        <v>0</v>
      </c>
      <c r="K101" s="20">
        <f t="shared" si="23"/>
        <v>0</v>
      </c>
      <c r="L101" s="8"/>
      <c r="M101" s="19">
        <f t="shared" si="24"/>
        <v>0</v>
      </c>
      <c r="N101" s="18">
        <f t="shared" si="25"/>
        <v>0</v>
      </c>
      <c r="O101" s="17">
        <f t="shared" si="26"/>
        <v>0</v>
      </c>
      <c r="P101" s="16">
        <f t="shared" si="27"/>
        <v>0</v>
      </c>
    </row>
    <row r="102" spans="2:16" ht="15" customHeight="1">
      <c r="B102" s="25"/>
      <c r="C102" s="26"/>
      <c r="D102" s="25"/>
      <c r="E102" s="24"/>
      <c r="F102" s="23"/>
      <c r="G102" s="23"/>
      <c r="H102" s="22">
        <f t="shared" si="20"/>
        <v>0</v>
      </c>
      <c r="I102" s="21">
        <f t="shared" si="21"/>
        <v>0</v>
      </c>
      <c r="J102" s="21">
        <f t="shared" si="22"/>
        <v>0</v>
      </c>
      <c r="K102" s="20">
        <f t="shared" si="23"/>
        <v>0</v>
      </c>
      <c r="L102" s="8"/>
      <c r="M102" s="19">
        <f t="shared" si="24"/>
        <v>0</v>
      </c>
      <c r="N102" s="18">
        <f t="shared" si="25"/>
        <v>0</v>
      </c>
      <c r="O102" s="17">
        <f t="shared" si="26"/>
        <v>0</v>
      </c>
      <c r="P102" s="16">
        <f t="shared" si="27"/>
        <v>0</v>
      </c>
    </row>
    <row r="103" spans="2:16" ht="15" customHeight="1">
      <c r="B103" s="25"/>
      <c r="C103" s="26"/>
      <c r="D103" s="25"/>
      <c r="E103" s="24"/>
      <c r="F103" s="23"/>
      <c r="G103" s="23"/>
      <c r="H103" s="22">
        <f t="shared" si="20"/>
        <v>0</v>
      </c>
      <c r="I103" s="21">
        <f t="shared" si="21"/>
        <v>0</v>
      </c>
      <c r="J103" s="21">
        <f t="shared" si="22"/>
        <v>0</v>
      </c>
      <c r="K103" s="20">
        <f t="shared" si="23"/>
        <v>0</v>
      </c>
      <c r="L103" s="8"/>
      <c r="M103" s="19">
        <f t="shared" si="24"/>
        <v>0</v>
      </c>
      <c r="N103" s="18">
        <f t="shared" si="25"/>
        <v>0</v>
      </c>
      <c r="O103" s="17">
        <f t="shared" si="26"/>
        <v>0</v>
      </c>
      <c r="P103" s="16">
        <f t="shared" si="27"/>
        <v>0</v>
      </c>
    </row>
    <row r="104" spans="2:16" ht="15" customHeight="1">
      <c r="B104" s="25"/>
      <c r="C104" s="26"/>
      <c r="D104" s="25"/>
      <c r="E104" s="24"/>
      <c r="F104" s="23"/>
      <c r="G104" s="23"/>
      <c r="H104" s="22">
        <f t="shared" si="20"/>
        <v>0</v>
      </c>
      <c r="I104" s="21">
        <f t="shared" si="21"/>
        <v>0</v>
      </c>
      <c r="J104" s="21">
        <f t="shared" si="22"/>
        <v>0</v>
      </c>
      <c r="K104" s="20">
        <f t="shared" si="23"/>
        <v>0</v>
      </c>
      <c r="L104" s="8"/>
      <c r="M104" s="19">
        <f t="shared" si="24"/>
        <v>0</v>
      </c>
      <c r="N104" s="18">
        <f t="shared" si="25"/>
        <v>0</v>
      </c>
      <c r="O104" s="17">
        <f t="shared" si="26"/>
        <v>0</v>
      </c>
      <c r="P104" s="16">
        <f t="shared" si="27"/>
        <v>0</v>
      </c>
    </row>
    <row r="105" spans="2:16" ht="15" customHeight="1">
      <c r="B105" s="25"/>
      <c r="C105" s="26"/>
      <c r="D105" s="25"/>
      <c r="E105" s="24"/>
      <c r="F105" s="23"/>
      <c r="G105" s="23"/>
      <c r="H105" s="22">
        <f t="shared" si="20"/>
        <v>0</v>
      </c>
      <c r="I105" s="21">
        <f t="shared" si="21"/>
        <v>0</v>
      </c>
      <c r="J105" s="21">
        <f t="shared" si="22"/>
        <v>0</v>
      </c>
      <c r="K105" s="20">
        <f t="shared" si="23"/>
        <v>0</v>
      </c>
      <c r="L105" s="8"/>
      <c r="M105" s="19">
        <f t="shared" si="24"/>
        <v>0</v>
      </c>
      <c r="N105" s="18">
        <f t="shared" si="25"/>
        <v>0</v>
      </c>
      <c r="O105" s="17">
        <f t="shared" si="26"/>
        <v>0</v>
      </c>
      <c r="P105" s="16">
        <f t="shared" si="27"/>
        <v>0</v>
      </c>
    </row>
    <row r="106" spans="2:16" ht="15" customHeight="1">
      <c r="B106" s="25"/>
      <c r="C106" s="26"/>
      <c r="D106" s="25"/>
      <c r="E106" s="24"/>
      <c r="F106" s="23"/>
      <c r="G106" s="23"/>
      <c r="H106" s="22">
        <f t="shared" si="20"/>
        <v>0</v>
      </c>
      <c r="I106" s="21">
        <f t="shared" si="21"/>
        <v>0</v>
      </c>
      <c r="J106" s="21">
        <f t="shared" si="22"/>
        <v>0</v>
      </c>
      <c r="K106" s="20">
        <f t="shared" si="23"/>
        <v>0</v>
      </c>
      <c r="L106" s="8"/>
      <c r="M106" s="19">
        <f t="shared" si="24"/>
        <v>0</v>
      </c>
      <c r="N106" s="18">
        <f t="shared" si="25"/>
        <v>0</v>
      </c>
      <c r="O106" s="17">
        <f t="shared" si="26"/>
        <v>0</v>
      </c>
      <c r="P106" s="16">
        <f t="shared" si="27"/>
        <v>0</v>
      </c>
    </row>
    <row r="107" spans="2:16" ht="15" customHeight="1">
      <c r="B107" s="14"/>
      <c r="C107" s="15"/>
      <c r="D107" s="14"/>
      <c r="E107" s="13"/>
      <c r="F107" s="12"/>
      <c r="G107" s="12"/>
      <c r="H107" s="11">
        <f t="shared" si="20"/>
        <v>0</v>
      </c>
      <c r="I107" s="10">
        <f t="shared" si="21"/>
        <v>0</v>
      </c>
      <c r="J107" s="10">
        <f t="shared" si="22"/>
        <v>0</v>
      </c>
      <c r="K107" s="9">
        <f t="shared" si="23"/>
        <v>0</v>
      </c>
      <c r="L107" s="8"/>
      <c r="M107" s="19">
        <f t="shared" si="24"/>
        <v>0</v>
      </c>
      <c r="N107" s="18">
        <f t="shared" si="25"/>
        <v>0</v>
      </c>
      <c r="O107" s="17">
        <f t="shared" si="26"/>
        <v>0</v>
      </c>
      <c r="P107" s="16">
        <f t="shared" si="27"/>
        <v>0</v>
      </c>
    </row>
    <row r="108" spans="2:16" ht="15" customHeight="1">
      <c r="B108" s="32">
        <v>8</v>
      </c>
      <c r="C108" s="33" t="s">
        <v>76</v>
      </c>
      <c r="D108" s="25" t="s">
        <v>24</v>
      </c>
      <c r="E108" s="24" t="s">
        <v>24</v>
      </c>
      <c r="F108" s="30">
        <v>64</v>
      </c>
      <c r="G108" s="30">
        <v>32</v>
      </c>
      <c r="H108" s="29">
        <f t="shared" si="20"/>
        <v>96</v>
      </c>
      <c r="I108" s="28">
        <f t="shared" si="21"/>
        <v>4</v>
      </c>
      <c r="J108" s="28">
        <f t="shared" si="22"/>
        <v>1</v>
      </c>
      <c r="K108" s="27">
        <f t="shared" si="23"/>
        <v>5</v>
      </c>
      <c r="L108" s="8"/>
      <c r="M108" s="19">
        <f t="shared" si="24"/>
        <v>96</v>
      </c>
      <c r="N108" s="18">
        <f t="shared" si="25"/>
        <v>5</v>
      </c>
      <c r="O108" s="17">
        <f t="shared" si="26"/>
        <v>4</v>
      </c>
      <c r="P108" s="16">
        <f t="shared" si="27"/>
        <v>1</v>
      </c>
    </row>
    <row r="109" spans="2:16" ht="15" customHeight="1">
      <c r="B109" s="25"/>
      <c r="C109" s="26" t="s">
        <v>77</v>
      </c>
      <c r="D109" s="25" t="s">
        <v>24</v>
      </c>
      <c r="E109" s="24" t="s">
        <v>24</v>
      </c>
      <c r="F109" s="23">
        <v>64</v>
      </c>
      <c r="G109" s="23">
        <v>32</v>
      </c>
      <c r="H109" s="22">
        <f t="shared" si="20"/>
        <v>96</v>
      </c>
      <c r="I109" s="21">
        <f t="shared" si="21"/>
        <v>4</v>
      </c>
      <c r="J109" s="21">
        <f t="shared" si="22"/>
        <v>1</v>
      </c>
      <c r="K109" s="20">
        <f t="shared" si="23"/>
        <v>5</v>
      </c>
      <c r="L109" s="8"/>
      <c r="M109" s="19">
        <f t="shared" si="24"/>
        <v>96</v>
      </c>
      <c r="N109" s="18">
        <f t="shared" si="25"/>
        <v>5</v>
      </c>
      <c r="O109" s="17">
        <f t="shared" si="26"/>
        <v>4</v>
      </c>
      <c r="P109" s="16">
        <f t="shared" si="27"/>
        <v>1</v>
      </c>
    </row>
    <row r="110" spans="2:16" ht="15" customHeight="1">
      <c r="B110" s="25"/>
      <c r="C110" s="26" t="s">
        <v>78</v>
      </c>
      <c r="D110" s="25" t="s">
        <v>24</v>
      </c>
      <c r="E110" s="24" t="s">
        <v>24</v>
      </c>
      <c r="F110" s="23">
        <v>48</v>
      </c>
      <c r="G110" s="23">
        <v>64</v>
      </c>
      <c r="H110" s="22">
        <f t="shared" si="20"/>
        <v>112</v>
      </c>
      <c r="I110" s="21">
        <f t="shared" si="21"/>
        <v>3</v>
      </c>
      <c r="J110" s="21">
        <f t="shared" si="22"/>
        <v>2</v>
      </c>
      <c r="K110" s="20">
        <f t="shared" si="23"/>
        <v>5</v>
      </c>
      <c r="L110" s="8"/>
      <c r="M110" s="19">
        <f t="shared" si="24"/>
        <v>112</v>
      </c>
      <c r="N110" s="18">
        <f t="shared" si="25"/>
        <v>5</v>
      </c>
      <c r="O110" s="17">
        <f t="shared" si="26"/>
        <v>3</v>
      </c>
      <c r="P110" s="16">
        <f t="shared" si="27"/>
        <v>2</v>
      </c>
    </row>
    <row r="111" spans="2:16" ht="15" customHeight="1">
      <c r="B111" s="25"/>
      <c r="C111" s="26" t="s">
        <v>79</v>
      </c>
      <c r="D111" s="25" t="s">
        <v>24</v>
      </c>
      <c r="E111" s="24" t="s">
        <v>24</v>
      </c>
      <c r="F111" s="23">
        <v>64</v>
      </c>
      <c r="G111" s="23">
        <v>32</v>
      </c>
      <c r="H111" s="22">
        <f t="shared" si="20"/>
        <v>96</v>
      </c>
      <c r="I111" s="21">
        <f t="shared" si="21"/>
        <v>4</v>
      </c>
      <c r="J111" s="21">
        <f t="shared" si="22"/>
        <v>1</v>
      </c>
      <c r="K111" s="20">
        <f t="shared" si="23"/>
        <v>5</v>
      </c>
      <c r="L111" s="8"/>
      <c r="M111" s="19">
        <f t="shared" si="24"/>
        <v>96</v>
      </c>
      <c r="N111" s="18">
        <f t="shared" si="25"/>
        <v>5</v>
      </c>
      <c r="O111" s="17">
        <f t="shared" si="26"/>
        <v>4</v>
      </c>
      <c r="P111" s="16">
        <f t="shared" si="27"/>
        <v>1</v>
      </c>
    </row>
    <row r="112" spans="2:16" ht="15" customHeight="1">
      <c r="B112" s="25"/>
      <c r="C112" s="26"/>
      <c r="D112" s="25"/>
      <c r="E112" s="24"/>
      <c r="F112" s="23"/>
      <c r="G112" s="23"/>
      <c r="H112" s="22">
        <f t="shared" si="20"/>
        <v>0</v>
      </c>
      <c r="I112" s="21">
        <f t="shared" si="21"/>
        <v>0</v>
      </c>
      <c r="J112" s="21">
        <f t="shared" si="22"/>
        <v>0</v>
      </c>
      <c r="K112" s="20">
        <f t="shared" si="23"/>
        <v>0</v>
      </c>
      <c r="L112" s="8"/>
      <c r="M112" s="19">
        <f t="shared" si="24"/>
        <v>0</v>
      </c>
      <c r="N112" s="18">
        <f t="shared" si="25"/>
        <v>0</v>
      </c>
      <c r="O112" s="17">
        <f t="shared" si="26"/>
        <v>0</v>
      </c>
      <c r="P112" s="16">
        <f t="shared" si="27"/>
        <v>0</v>
      </c>
    </row>
    <row r="113" spans="2:16" ht="15" customHeight="1">
      <c r="B113" s="25"/>
      <c r="C113" s="26"/>
      <c r="D113" s="25"/>
      <c r="E113" s="24"/>
      <c r="F113" s="23"/>
      <c r="G113" s="23"/>
      <c r="H113" s="22">
        <f t="shared" si="20"/>
        <v>0</v>
      </c>
      <c r="I113" s="21">
        <f t="shared" si="21"/>
        <v>0</v>
      </c>
      <c r="J113" s="21">
        <f t="shared" si="22"/>
        <v>0</v>
      </c>
      <c r="K113" s="20">
        <f t="shared" si="23"/>
        <v>0</v>
      </c>
      <c r="L113" s="8"/>
      <c r="M113" s="19">
        <f t="shared" si="24"/>
        <v>0</v>
      </c>
      <c r="N113" s="18">
        <f t="shared" si="25"/>
        <v>0</v>
      </c>
      <c r="O113" s="17">
        <f t="shared" si="26"/>
        <v>0</v>
      </c>
      <c r="P113" s="16">
        <f t="shared" si="27"/>
        <v>0</v>
      </c>
    </row>
    <row r="114" spans="2:16" ht="15" customHeight="1">
      <c r="B114" s="25"/>
      <c r="C114" s="26"/>
      <c r="D114" s="25"/>
      <c r="E114" s="24"/>
      <c r="F114" s="23"/>
      <c r="G114" s="23"/>
      <c r="H114" s="22">
        <f t="shared" si="20"/>
        <v>0</v>
      </c>
      <c r="I114" s="21">
        <f t="shared" si="21"/>
        <v>0</v>
      </c>
      <c r="J114" s="21">
        <f t="shared" si="22"/>
        <v>0</v>
      </c>
      <c r="K114" s="20">
        <f t="shared" si="23"/>
        <v>0</v>
      </c>
      <c r="L114" s="8"/>
      <c r="M114" s="19">
        <f t="shared" si="24"/>
        <v>0</v>
      </c>
      <c r="N114" s="18">
        <f t="shared" si="25"/>
        <v>0</v>
      </c>
      <c r="O114" s="17">
        <f t="shared" si="26"/>
        <v>0</v>
      </c>
      <c r="P114" s="16">
        <f t="shared" si="27"/>
        <v>0</v>
      </c>
    </row>
    <row r="115" spans="2:16" ht="15" customHeight="1">
      <c r="B115" s="25"/>
      <c r="C115" s="26"/>
      <c r="D115" s="25"/>
      <c r="E115" s="24"/>
      <c r="F115" s="23"/>
      <c r="G115" s="23"/>
      <c r="H115" s="22">
        <f t="shared" si="20"/>
        <v>0</v>
      </c>
      <c r="I115" s="21">
        <f t="shared" si="21"/>
        <v>0</v>
      </c>
      <c r="J115" s="21">
        <f t="shared" si="22"/>
        <v>0</v>
      </c>
      <c r="K115" s="20">
        <f t="shared" si="23"/>
        <v>0</v>
      </c>
      <c r="L115" s="8"/>
      <c r="M115" s="19">
        <f t="shared" si="24"/>
        <v>0</v>
      </c>
      <c r="N115" s="18">
        <f t="shared" si="25"/>
        <v>0</v>
      </c>
      <c r="O115" s="17">
        <f t="shared" si="26"/>
        <v>0</v>
      </c>
      <c r="P115" s="16">
        <f t="shared" si="27"/>
        <v>0</v>
      </c>
    </row>
    <row r="116" spans="2:16" ht="15" customHeight="1">
      <c r="B116" s="25"/>
      <c r="C116" s="26"/>
      <c r="D116" s="25"/>
      <c r="E116" s="24"/>
      <c r="F116" s="23"/>
      <c r="G116" s="23"/>
      <c r="H116" s="22">
        <f t="shared" si="20"/>
        <v>0</v>
      </c>
      <c r="I116" s="21">
        <f t="shared" si="21"/>
        <v>0</v>
      </c>
      <c r="J116" s="21">
        <f t="shared" si="22"/>
        <v>0</v>
      </c>
      <c r="K116" s="20">
        <f t="shared" si="23"/>
        <v>0</v>
      </c>
      <c r="L116" s="8"/>
      <c r="M116" s="19">
        <f t="shared" si="24"/>
        <v>0</v>
      </c>
      <c r="N116" s="18">
        <f t="shared" si="25"/>
        <v>0</v>
      </c>
      <c r="O116" s="17">
        <f t="shared" si="26"/>
        <v>0</v>
      </c>
      <c r="P116" s="16">
        <f t="shared" si="27"/>
        <v>0</v>
      </c>
    </row>
    <row r="117" spans="2:16" ht="15" customHeight="1">
      <c r="B117" s="25"/>
      <c r="C117" s="26"/>
      <c r="D117" s="25"/>
      <c r="E117" s="24"/>
      <c r="F117" s="23"/>
      <c r="G117" s="23"/>
      <c r="H117" s="22">
        <f t="shared" si="20"/>
        <v>0</v>
      </c>
      <c r="I117" s="21">
        <f t="shared" si="21"/>
        <v>0</v>
      </c>
      <c r="J117" s="21">
        <f t="shared" si="22"/>
        <v>0</v>
      </c>
      <c r="K117" s="20">
        <f t="shared" si="23"/>
        <v>0</v>
      </c>
      <c r="L117" s="8"/>
      <c r="M117" s="19">
        <f t="shared" si="24"/>
        <v>0</v>
      </c>
      <c r="N117" s="18">
        <f t="shared" si="25"/>
        <v>0</v>
      </c>
      <c r="O117" s="17">
        <f t="shared" si="26"/>
        <v>0</v>
      </c>
      <c r="P117" s="16">
        <f t="shared" si="27"/>
        <v>0</v>
      </c>
    </row>
    <row r="118" spans="2:16" ht="15" customHeight="1">
      <c r="B118" s="25"/>
      <c r="C118" s="26"/>
      <c r="D118" s="25"/>
      <c r="E118" s="24"/>
      <c r="F118" s="23"/>
      <c r="G118" s="23"/>
      <c r="H118" s="22">
        <f t="shared" si="20"/>
        <v>0</v>
      </c>
      <c r="I118" s="21">
        <f t="shared" si="21"/>
        <v>0</v>
      </c>
      <c r="J118" s="21">
        <f t="shared" si="22"/>
        <v>0</v>
      </c>
      <c r="K118" s="20">
        <f t="shared" si="23"/>
        <v>0</v>
      </c>
      <c r="L118" s="8"/>
      <c r="M118" s="19">
        <f t="shared" si="24"/>
        <v>0</v>
      </c>
      <c r="N118" s="18">
        <f t="shared" si="25"/>
        <v>0</v>
      </c>
      <c r="O118" s="17">
        <f t="shared" si="26"/>
        <v>0</v>
      </c>
      <c r="P118" s="16">
        <f t="shared" si="27"/>
        <v>0</v>
      </c>
    </row>
    <row r="119" spans="2:16" ht="15" customHeight="1">
      <c r="B119" s="14"/>
      <c r="C119" s="15"/>
      <c r="D119" s="14"/>
      <c r="E119" s="13"/>
      <c r="F119" s="12"/>
      <c r="G119" s="12"/>
      <c r="H119" s="11">
        <f t="shared" si="20"/>
        <v>0</v>
      </c>
      <c r="I119" s="10">
        <f t="shared" si="21"/>
        <v>0</v>
      </c>
      <c r="J119" s="10">
        <f t="shared" si="22"/>
        <v>0</v>
      </c>
      <c r="K119" s="9">
        <f t="shared" si="23"/>
        <v>0</v>
      </c>
      <c r="L119" s="8"/>
      <c r="M119" s="19">
        <f t="shared" si="24"/>
        <v>0</v>
      </c>
      <c r="N119" s="18">
        <f t="shared" si="25"/>
        <v>0</v>
      </c>
      <c r="O119" s="17">
        <f t="shared" si="26"/>
        <v>0</v>
      </c>
      <c r="P119" s="16">
        <f t="shared" si="27"/>
        <v>0</v>
      </c>
    </row>
    <row r="120" spans="2:16" ht="15" customHeight="1">
      <c r="B120" s="32">
        <v>9</v>
      </c>
      <c r="C120" s="33" t="s">
        <v>80</v>
      </c>
      <c r="D120" s="32" t="s">
        <v>24</v>
      </c>
      <c r="E120" s="31" t="s">
        <v>24</v>
      </c>
      <c r="F120" s="30">
        <v>64</v>
      </c>
      <c r="G120" s="30">
        <v>32</v>
      </c>
      <c r="H120" s="29">
        <f t="shared" ref="H120:H151" si="28">IF($C120&gt;0,$M120,0)</f>
        <v>96</v>
      </c>
      <c r="I120" s="28">
        <f t="shared" ref="I120:I151" si="29">+IF(OR($E$13=$D$11,$E$13=$E$11,$E$13=$F$11),O120,"-")</f>
        <v>4</v>
      </c>
      <c r="J120" s="28">
        <f t="shared" ref="J120:J151" si="30">+IF(OR($E$13=$D$11,$E$13=$E$11,$E$13=$F$11),P120,"-")</f>
        <v>1</v>
      </c>
      <c r="K120" s="27">
        <f t="shared" ref="K120:K151" si="31">+N120</f>
        <v>5</v>
      </c>
      <c r="L120" s="8"/>
      <c r="M120" s="19">
        <f t="shared" ref="M120:M151" si="32">+SUM(F120:G120)</f>
        <v>96</v>
      </c>
      <c r="N120" s="18">
        <f t="shared" ref="N120:N151" si="33">+SUM(I120:J120)</f>
        <v>5</v>
      </c>
      <c r="O120" s="17">
        <f t="shared" ref="O120:O151" si="34">+IF($H$13&lt;=0,"-",IF($H$13&gt;0,$F120/$H$13))</f>
        <v>4</v>
      </c>
      <c r="P120" s="16">
        <f t="shared" ref="P120:P151" si="35">+IF($J$13&lt;=0,"-",IF($J$13&gt;0,$G120/$J$13))</f>
        <v>1</v>
      </c>
    </row>
    <row r="121" spans="2:16" ht="15" customHeight="1">
      <c r="B121" s="25"/>
      <c r="C121" s="26" t="s">
        <v>81</v>
      </c>
      <c r="D121" s="25" t="s">
        <v>24</v>
      </c>
      <c r="E121" s="24" t="s">
        <v>24</v>
      </c>
      <c r="F121" s="23">
        <v>48</v>
      </c>
      <c r="G121" s="23">
        <v>64</v>
      </c>
      <c r="H121" s="22">
        <f t="shared" si="28"/>
        <v>112</v>
      </c>
      <c r="I121" s="21">
        <f t="shared" si="29"/>
        <v>3</v>
      </c>
      <c r="J121" s="21">
        <f t="shared" si="30"/>
        <v>2</v>
      </c>
      <c r="K121" s="20">
        <f t="shared" si="31"/>
        <v>5</v>
      </c>
      <c r="L121" s="8"/>
      <c r="M121" s="19">
        <f t="shared" si="32"/>
        <v>112</v>
      </c>
      <c r="N121" s="18">
        <f t="shared" si="33"/>
        <v>5</v>
      </c>
      <c r="O121" s="17">
        <f t="shared" si="34"/>
        <v>3</v>
      </c>
      <c r="P121" s="16">
        <f t="shared" si="35"/>
        <v>2</v>
      </c>
    </row>
    <row r="122" spans="2:16" ht="15" customHeight="1">
      <c r="B122" s="25"/>
      <c r="C122" s="26" t="s">
        <v>82</v>
      </c>
      <c r="D122" s="25" t="s">
        <v>24</v>
      </c>
      <c r="E122" s="24" t="s">
        <v>24</v>
      </c>
      <c r="F122" s="23">
        <v>64</v>
      </c>
      <c r="G122" s="23">
        <v>32</v>
      </c>
      <c r="H122" s="22">
        <f t="shared" si="28"/>
        <v>96</v>
      </c>
      <c r="I122" s="21">
        <f t="shared" si="29"/>
        <v>4</v>
      </c>
      <c r="J122" s="21">
        <f t="shared" si="30"/>
        <v>1</v>
      </c>
      <c r="K122" s="20">
        <f t="shared" si="31"/>
        <v>5</v>
      </c>
      <c r="L122" s="8"/>
      <c r="M122" s="19">
        <f t="shared" si="32"/>
        <v>96</v>
      </c>
      <c r="N122" s="18">
        <f t="shared" si="33"/>
        <v>5</v>
      </c>
      <c r="O122" s="17">
        <f t="shared" si="34"/>
        <v>4</v>
      </c>
      <c r="P122" s="16">
        <f t="shared" si="35"/>
        <v>1</v>
      </c>
    </row>
    <row r="123" spans="2:16" ht="15" customHeight="1">
      <c r="B123" s="25"/>
      <c r="C123" s="26" t="s">
        <v>83</v>
      </c>
      <c r="D123" s="25" t="s">
        <v>27</v>
      </c>
      <c r="E123" s="24" t="s">
        <v>24</v>
      </c>
      <c r="F123" s="23">
        <v>48</v>
      </c>
      <c r="G123" s="23">
        <v>0</v>
      </c>
      <c r="H123" s="22">
        <f t="shared" si="28"/>
        <v>48</v>
      </c>
      <c r="I123" s="21">
        <f t="shared" si="29"/>
        <v>3</v>
      </c>
      <c r="J123" s="21">
        <f t="shared" si="30"/>
        <v>0</v>
      </c>
      <c r="K123" s="20">
        <f t="shared" si="31"/>
        <v>3</v>
      </c>
      <c r="L123" s="8"/>
      <c r="M123" s="19">
        <f t="shared" si="32"/>
        <v>48</v>
      </c>
      <c r="N123" s="18">
        <f t="shared" si="33"/>
        <v>3</v>
      </c>
      <c r="O123" s="17">
        <f t="shared" si="34"/>
        <v>3</v>
      </c>
      <c r="P123" s="16">
        <f t="shared" si="35"/>
        <v>0</v>
      </c>
    </row>
    <row r="124" spans="2:16" ht="15" customHeight="1">
      <c r="B124" s="25"/>
      <c r="C124" s="26" t="s">
        <v>84</v>
      </c>
      <c r="D124" s="25" t="s">
        <v>24</v>
      </c>
      <c r="E124" s="24" t="s">
        <v>24</v>
      </c>
      <c r="F124" s="23">
        <v>48</v>
      </c>
      <c r="G124" s="23">
        <v>64</v>
      </c>
      <c r="H124" s="22">
        <f t="shared" si="28"/>
        <v>112</v>
      </c>
      <c r="I124" s="21">
        <f t="shared" si="29"/>
        <v>3</v>
      </c>
      <c r="J124" s="21">
        <f t="shared" si="30"/>
        <v>2</v>
      </c>
      <c r="K124" s="20">
        <f t="shared" si="31"/>
        <v>5</v>
      </c>
      <c r="L124" s="8"/>
      <c r="M124" s="19">
        <f t="shared" si="32"/>
        <v>112</v>
      </c>
      <c r="N124" s="18">
        <f t="shared" si="33"/>
        <v>5</v>
      </c>
      <c r="O124" s="17">
        <f t="shared" si="34"/>
        <v>3</v>
      </c>
      <c r="P124" s="16">
        <f t="shared" si="35"/>
        <v>2</v>
      </c>
    </row>
    <row r="125" spans="2:16" ht="15" customHeight="1">
      <c r="B125" s="25"/>
      <c r="C125" s="26"/>
      <c r="D125" s="25"/>
      <c r="E125" s="24"/>
      <c r="F125" s="23"/>
      <c r="G125" s="23"/>
      <c r="H125" s="22">
        <f t="shared" si="28"/>
        <v>0</v>
      </c>
      <c r="I125" s="21">
        <f t="shared" si="29"/>
        <v>0</v>
      </c>
      <c r="J125" s="21">
        <f t="shared" si="30"/>
        <v>0</v>
      </c>
      <c r="K125" s="20">
        <f t="shared" si="31"/>
        <v>0</v>
      </c>
      <c r="L125" s="8"/>
      <c r="M125" s="19">
        <f t="shared" si="32"/>
        <v>0</v>
      </c>
      <c r="N125" s="18">
        <f t="shared" si="33"/>
        <v>0</v>
      </c>
      <c r="O125" s="17">
        <f t="shared" si="34"/>
        <v>0</v>
      </c>
      <c r="P125" s="16">
        <f t="shared" si="35"/>
        <v>0</v>
      </c>
    </row>
    <row r="126" spans="2:16" ht="15" customHeight="1">
      <c r="B126" s="25"/>
      <c r="C126" s="26"/>
      <c r="D126" s="25"/>
      <c r="E126" s="24"/>
      <c r="F126" s="23"/>
      <c r="G126" s="23"/>
      <c r="H126" s="22">
        <f t="shared" si="28"/>
        <v>0</v>
      </c>
      <c r="I126" s="21">
        <f t="shared" si="29"/>
        <v>0</v>
      </c>
      <c r="J126" s="21">
        <f t="shared" si="30"/>
        <v>0</v>
      </c>
      <c r="K126" s="20">
        <f t="shared" si="31"/>
        <v>0</v>
      </c>
      <c r="L126" s="8"/>
      <c r="M126" s="19">
        <f t="shared" si="32"/>
        <v>0</v>
      </c>
      <c r="N126" s="18">
        <f t="shared" si="33"/>
        <v>0</v>
      </c>
      <c r="O126" s="17">
        <f t="shared" si="34"/>
        <v>0</v>
      </c>
      <c r="P126" s="16">
        <f t="shared" si="35"/>
        <v>0</v>
      </c>
    </row>
    <row r="127" spans="2:16" ht="15" customHeight="1">
      <c r="B127" s="25"/>
      <c r="C127" s="26"/>
      <c r="D127" s="25"/>
      <c r="E127" s="24"/>
      <c r="F127" s="23"/>
      <c r="G127" s="23"/>
      <c r="H127" s="22">
        <f t="shared" si="28"/>
        <v>0</v>
      </c>
      <c r="I127" s="21">
        <f t="shared" si="29"/>
        <v>0</v>
      </c>
      <c r="J127" s="21">
        <f t="shared" si="30"/>
        <v>0</v>
      </c>
      <c r="K127" s="20">
        <f t="shared" si="31"/>
        <v>0</v>
      </c>
      <c r="L127" s="8"/>
      <c r="M127" s="19">
        <f t="shared" si="32"/>
        <v>0</v>
      </c>
      <c r="N127" s="18">
        <f t="shared" si="33"/>
        <v>0</v>
      </c>
      <c r="O127" s="17">
        <f t="shared" si="34"/>
        <v>0</v>
      </c>
      <c r="P127" s="16">
        <f t="shared" si="35"/>
        <v>0</v>
      </c>
    </row>
    <row r="128" spans="2:16" ht="15" customHeight="1">
      <c r="B128" s="25"/>
      <c r="C128" s="26"/>
      <c r="D128" s="25"/>
      <c r="E128" s="24"/>
      <c r="F128" s="23"/>
      <c r="G128" s="23"/>
      <c r="H128" s="22">
        <f t="shared" si="28"/>
        <v>0</v>
      </c>
      <c r="I128" s="21">
        <f t="shared" si="29"/>
        <v>0</v>
      </c>
      <c r="J128" s="21">
        <f t="shared" si="30"/>
        <v>0</v>
      </c>
      <c r="K128" s="20">
        <f t="shared" si="31"/>
        <v>0</v>
      </c>
      <c r="L128" s="8"/>
      <c r="M128" s="19">
        <f t="shared" si="32"/>
        <v>0</v>
      </c>
      <c r="N128" s="18">
        <f t="shared" si="33"/>
        <v>0</v>
      </c>
      <c r="O128" s="17">
        <f t="shared" si="34"/>
        <v>0</v>
      </c>
      <c r="P128" s="16">
        <f t="shared" si="35"/>
        <v>0</v>
      </c>
    </row>
    <row r="129" spans="2:16" ht="15" customHeight="1">
      <c r="B129" s="25"/>
      <c r="C129" s="26"/>
      <c r="D129" s="25"/>
      <c r="E129" s="24"/>
      <c r="F129" s="23"/>
      <c r="G129" s="23"/>
      <c r="H129" s="22">
        <f t="shared" si="28"/>
        <v>0</v>
      </c>
      <c r="I129" s="21">
        <f t="shared" si="29"/>
        <v>0</v>
      </c>
      <c r="J129" s="21">
        <f t="shared" si="30"/>
        <v>0</v>
      </c>
      <c r="K129" s="20">
        <f t="shared" si="31"/>
        <v>0</v>
      </c>
      <c r="L129" s="8"/>
      <c r="M129" s="19">
        <f t="shared" si="32"/>
        <v>0</v>
      </c>
      <c r="N129" s="18">
        <f t="shared" si="33"/>
        <v>0</v>
      </c>
      <c r="O129" s="17">
        <f t="shared" si="34"/>
        <v>0</v>
      </c>
      <c r="P129" s="16">
        <f t="shared" si="35"/>
        <v>0</v>
      </c>
    </row>
    <row r="130" spans="2:16" ht="15" customHeight="1">
      <c r="B130" s="25"/>
      <c r="C130" s="26"/>
      <c r="D130" s="25"/>
      <c r="E130" s="24"/>
      <c r="F130" s="23"/>
      <c r="G130" s="23"/>
      <c r="H130" s="22">
        <f t="shared" si="28"/>
        <v>0</v>
      </c>
      <c r="I130" s="21">
        <f t="shared" si="29"/>
        <v>0</v>
      </c>
      <c r="J130" s="21">
        <f t="shared" si="30"/>
        <v>0</v>
      </c>
      <c r="K130" s="20">
        <f t="shared" si="31"/>
        <v>0</v>
      </c>
      <c r="L130" s="8"/>
      <c r="M130" s="19">
        <f t="shared" si="32"/>
        <v>0</v>
      </c>
      <c r="N130" s="18">
        <f t="shared" si="33"/>
        <v>0</v>
      </c>
      <c r="O130" s="17">
        <f t="shared" si="34"/>
        <v>0</v>
      </c>
      <c r="P130" s="16">
        <f t="shared" si="35"/>
        <v>0</v>
      </c>
    </row>
    <row r="131" spans="2:16" ht="15" customHeight="1">
      <c r="B131" s="14"/>
      <c r="C131" s="15"/>
      <c r="D131" s="14"/>
      <c r="E131" s="13"/>
      <c r="F131" s="12"/>
      <c r="G131" s="12"/>
      <c r="H131" s="11">
        <f t="shared" si="28"/>
        <v>0</v>
      </c>
      <c r="I131" s="10">
        <f t="shared" si="29"/>
        <v>0</v>
      </c>
      <c r="J131" s="10">
        <f t="shared" si="30"/>
        <v>0</v>
      </c>
      <c r="K131" s="9">
        <f t="shared" si="31"/>
        <v>0</v>
      </c>
      <c r="L131" s="8"/>
      <c r="M131" s="19">
        <f t="shared" si="32"/>
        <v>0</v>
      </c>
      <c r="N131" s="18">
        <f t="shared" si="33"/>
        <v>0</v>
      </c>
      <c r="O131" s="17">
        <f t="shared" si="34"/>
        <v>0</v>
      </c>
      <c r="P131" s="16">
        <f t="shared" si="35"/>
        <v>0</v>
      </c>
    </row>
    <row r="132" spans="2:16" ht="15" customHeight="1">
      <c r="B132" s="32">
        <v>10</v>
      </c>
      <c r="C132" s="33" t="s">
        <v>89</v>
      </c>
      <c r="D132" s="32" t="s">
        <v>24</v>
      </c>
      <c r="E132" s="31" t="s">
        <v>24</v>
      </c>
      <c r="F132" s="30">
        <v>160</v>
      </c>
      <c r="G132" s="30">
        <v>0</v>
      </c>
      <c r="H132" s="29">
        <f t="shared" si="28"/>
        <v>160</v>
      </c>
      <c r="I132" s="28">
        <f t="shared" si="29"/>
        <v>10</v>
      </c>
      <c r="J132" s="28">
        <f t="shared" si="30"/>
        <v>0</v>
      </c>
      <c r="K132" s="27">
        <f t="shared" si="31"/>
        <v>10</v>
      </c>
      <c r="L132" s="8"/>
      <c r="M132" s="19">
        <f t="shared" si="32"/>
        <v>160</v>
      </c>
      <c r="N132" s="18">
        <f t="shared" si="33"/>
        <v>10</v>
      </c>
      <c r="O132" s="17">
        <f t="shared" si="34"/>
        <v>10</v>
      </c>
      <c r="P132" s="16">
        <f t="shared" si="35"/>
        <v>0</v>
      </c>
    </row>
    <row r="133" spans="2:16" ht="15" customHeight="1">
      <c r="B133" s="25"/>
      <c r="C133" s="26" t="s">
        <v>84</v>
      </c>
      <c r="D133" s="25" t="s">
        <v>24</v>
      </c>
      <c r="E133" s="24" t="s">
        <v>24</v>
      </c>
      <c r="F133" s="23">
        <v>64</v>
      </c>
      <c r="G133" s="23">
        <v>32</v>
      </c>
      <c r="H133" s="22">
        <f t="shared" si="28"/>
        <v>96</v>
      </c>
      <c r="I133" s="21">
        <f t="shared" si="29"/>
        <v>4</v>
      </c>
      <c r="J133" s="21">
        <f t="shared" si="30"/>
        <v>1</v>
      </c>
      <c r="K133" s="20">
        <f t="shared" si="31"/>
        <v>5</v>
      </c>
      <c r="L133" s="8"/>
      <c r="M133" s="19">
        <f t="shared" si="32"/>
        <v>96</v>
      </c>
      <c r="N133" s="18">
        <f t="shared" si="33"/>
        <v>5</v>
      </c>
      <c r="O133" s="17">
        <f t="shared" si="34"/>
        <v>4</v>
      </c>
      <c r="P133" s="16">
        <f t="shared" si="35"/>
        <v>1</v>
      </c>
    </row>
    <row r="134" spans="2:16" ht="15" customHeight="1">
      <c r="B134" s="25"/>
      <c r="C134" s="26"/>
      <c r="D134" s="25"/>
      <c r="E134" s="24"/>
      <c r="F134" s="23"/>
      <c r="G134" s="23"/>
      <c r="H134" s="22">
        <f t="shared" si="28"/>
        <v>0</v>
      </c>
      <c r="I134" s="21">
        <f t="shared" si="29"/>
        <v>0</v>
      </c>
      <c r="J134" s="21">
        <f t="shared" si="30"/>
        <v>0</v>
      </c>
      <c r="K134" s="20">
        <f t="shared" si="31"/>
        <v>0</v>
      </c>
      <c r="L134" s="8"/>
      <c r="M134" s="19">
        <f t="shared" si="32"/>
        <v>0</v>
      </c>
      <c r="N134" s="18">
        <f t="shared" si="33"/>
        <v>0</v>
      </c>
      <c r="O134" s="17">
        <f t="shared" si="34"/>
        <v>0</v>
      </c>
      <c r="P134" s="16">
        <f t="shared" si="35"/>
        <v>0</v>
      </c>
    </row>
    <row r="135" spans="2:16" ht="15" customHeight="1">
      <c r="B135" s="25"/>
      <c r="C135" s="26"/>
      <c r="D135" s="25"/>
      <c r="E135" s="24"/>
      <c r="F135" s="23"/>
      <c r="G135" s="23"/>
      <c r="H135" s="22">
        <f t="shared" si="28"/>
        <v>0</v>
      </c>
      <c r="I135" s="21">
        <f t="shared" si="29"/>
        <v>0</v>
      </c>
      <c r="J135" s="21">
        <f t="shared" si="30"/>
        <v>0</v>
      </c>
      <c r="K135" s="20">
        <f t="shared" si="31"/>
        <v>0</v>
      </c>
      <c r="L135" s="8"/>
      <c r="M135" s="19">
        <f t="shared" si="32"/>
        <v>0</v>
      </c>
      <c r="N135" s="18">
        <f t="shared" si="33"/>
        <v>0</v>
      </c>
      <c r="O135" s="17">
        <f t="shared" si="34"/>
        <v>0</v>
      </c>
      <c r="P135" s="16">
        <f t="shared" si="35"/>
        <v>0</v>
      </c>
    </row>
    <row r="136" spans="2:16" ht="15" customHeight="1">
      <c r="B136" s="25"/>
      <c r="C136" s="26"/>
      <c r="D136" s="25"/>
      <c r="E136" s="24"/>
      <c r="F136" s="23"/>
      <c r="G136" s="23"/>
      <c r="H136" s="22">
        <f t="shared" si="28"/>
        <v>0</v>
      </c>
      <c r="I136" s="21">
        <f t="shared" si="29"/>
        <v>0</v>
      </c>
      <c r="J136" s="21">
        <f t="shared" si="30"/>
        <v>0</v>
      </c>
      <c r="K136" s="20">
        <f t="shared" si="31"/>
        <v>0</v>
      </c>
      <c r="L136" s="8"/>
      <c r="M136" s="19">
        <f t="shared" si="32"/>
        <v>0</v>
      </c>
      <c r="N136" s="18">
        <f t="shared" si="33"/>
        <v>0</v>
      </c>
      <c r="O136" s="17">
        <f t="shared" si="34"/>
        <v>0</v>
      </c>
      <c r="P136" s="16">
        <f t="shared" si="35"/>
        <v>0</v>
      </c>
    </row>
    <row r="137" spans="2:16" ht="15" customHeight="1">
      <c r="B137" s="25"/>
      <c r="C137" s="26"/>
      <c r="D137" s="25"/>
      <c r="E137" s="24"/>
      <c r="F137" s="23"/>
      <c r="G137" s="23"/>
      <c r="H137" s="22">
        <f t="shared" si="28"/>
        <v>0</v>
      </c>
      <c r="I137" s="21">
        <f t="shared" si="29"/>
        <v>0</v>
      </c>
      <c r="J137" s="21">
        <f t="shared" si="30"/>
        <v>0</v>
      </c>
      <c r="K137" s="20">
        <f t="shared" si="31"/>
        <v>0</v>
      </c>
      <c r="L137" s="8"/>
      <c r="M137" s="19">
        <f t="shared" si="32"/>
        <v>0</v>
      </c>
      <c r="N137" s="18">
        <f t="shared" si="33"/>
        <v>0</v>
      </c>
      <c r="O137" s="17">
        <f t="shared" si="34"/>
        <v>0</v>
      </c>
      <c r="P137" s="16">
        <f t="shared" si="35"/>
        <v>0</v>
      </c>
    </row>
    <row r="138" spans="2:16" ht="15" customHeight="1">
      <c r="B138" s="25"/>
      <c r="C138" s="26"/>
      <c r="D138" s="25"/>
      <c r="E138" s="24"/>
      <c r="F138" s="23"/>
      <c r="G138" s="23"/>
      <c r="H138" s="22">
        <f t="shared" si="28"/>
        <v>0</v>
      </c>
      <c r="I138" s="21">
        <f t="shared" si="29"/>
        <v>0</v>
      </c>
      <c r="J138" s="21">
        <f t="shared" si="30"/>
        <v>0</v>
      </c>
      <c r="K138" s="20">
        <f t="shared" si="31"/>
        <v>0</v>
      </c>
      <c r="L138" s="8"/>
      <c r="M138" s="19">
        <f t="shared" si="32"/>
        <v>0</v>
      </c>
      <c r="N138" s="18">
        <f t="shared" si="33"/>
        <v>0</v>
      </c>
      <c r="O138" s="17">
        <f t="shared" si="34"/>
        <v>0</v>
      </c>
      <c r="P138" s="16">
        <f t="shared" si="35"/>
        <v>0</v>
      </c>
    </row>
    <row r="139" spans="2:16" ht="15" customHeight="1">
      <c r="B139" s="25"/>
      <c r="C139" s="26"/>
      <c r="D139" s="25"/>
      <c r="E139" s="24"/>
      <c r="F139" s="23"/>
      <c r="G139" s="23"/>
      <c r="H139" s="22">
        <f t="shared" si="28"/>
        <v>0</v>
      </c>
      <c r="I139" s="21">
        <f t="shared" si="29"/>
        <v>0</v>
      </c>
      <c r="J139" s="21">
        <f t="shared" si="30"/>
        <v>0</v>
      </c>
      <c r="K139" s="20">
        <f t="shared" si="31"/>
        <v>0</v>
      </c>
      <c r="L139" s="8"/>
      <c r="M139" s="19">
        <f t="shared" si="32"/>
        <v>0</v>
      </c>
      <c r="N139" s="18">
        <f t="shared" si="33"/>
        <v>0</v>
      </c>
      <c r="O139" s="17">
        <f t="shared" si="34"/>
        <v>0</v>
      </c>
      <c r="P139" s="16">
        <f t="shared" si="35"/>
        <v>0</v>
      </c>
    </row>
    <row r="140" spans="2:16" ht="15" customHeight="1">
      <c r="B140" s="25"/>
      <c r="C140" s="26"/>
      <c r="D140" s="25"/>
      <c r="E140" s="24"/>
      <c r="F140" s="23"/>
      <c r="G140" s="23"/>
      <c r="H140" s="22">
        <f t="shared" si="28"/>
        <v>0</v>
      </c>
      <c r="I140" s="21">
        <f t="shared" si="29"/>
        <v>0</v>
      </c>
      <c r="J140" s="21">
        <f t="shared" si="30"/>
        <v>0</v>
      </c>
      <c r="K140" s="20">
        <f t="shared" si="31"/>
        <v>0</v>
      </c>
      <c r="L140" s="8"/>
      <c r="M140" s="19">
        <f t="shared" si="32"/>
        <v>0</v>
      </c>
      <c r="N140" s="18">
        <f t="shared" si="33"/>
        <v>0</v>
      </c>
      <c r="O140" s="17">
        <f t="shared" si="34"/>
        <v>0</v>
      </c>
      <c r="P140" s="16">
        <f t="shared" si="35"/>
        <v>0</v>
      </c>
    </row>
    <row r="141" spans="2:16" ht="15" customHeight="1">
      <c r="B141" s="25"/>
      <c r="C141" s="26"/>
      <c r="D141" s="25"/>
      <c r="E141" s="24"/>
      <c r="F141" s="23"/>
      <c r="G141" s="23"/>
      <c r="H141" s="22">
        <f t="shared" si="28"/>
        <v>0</v>
      </c>
      <c r="I141" s="21">
        <f t="shared" si="29"/>
        <v>0</v>
      </c>
      <c r="J141" s="21">
        <f t="shared" si="30"/>
        <v>0</v>
      </c>
      <c r="K141" s="20">
        <f t="shared" si="31"/>
        <v>0</v>
      </c>
      <c r="L141" s="8"/>
      <c r="M141" s="19">
        <f t="shared" si="32"/>
        <v>0</v>
      </c>
      <c r="N141" s="18">
        <f t="shared" si="33"/>
        <v>0</v>
      </c>
      <c r="O141" s="17">
        <f t="shared" si="34"/>
        <v>0</v>
      </c>
      <c r="P141" s="16">
        <f t="shared" si="35"/>
        <v>0</v>
      </c>
    </row>
    <row r="142" spans="2:16" ht="15" customHeight="1">
      <c r="B142" s="25"/>
      <c r="C142" s="26"/>
      <c r="D142" s="25"/>
      <c r="E142" s="24"/>
      <c r="F142" s="23"/>
      <c r="G142" s="23"/>
      <c r="H142" s="22">
        <f t="shared" si="28"/>
        <v>0</v>
      </c>
      <c r="I142" s="21">
        <f t="shared" si="29"/>
        <v>0</v>
      </c>
      <c r="J142" s="21">
        <f t="shared" si="30"/>
        <v>0</v>
      </c>
      <c r="K142" s="20">
        <f t="shared" si="31"/>
        <v>0</v>
      </c>
      <c r="L142" s="8"/>
      <c r="M142" s="19">
        <f t="shared" si="32"/>
        <v>0</v>
      </c>
      <c r="N142" s="18">
        <f t="shared" si="33"/>
        <v>0</v>
      </c>
      <c r="O142" s="17">
        <f t="shared" si="34"/>
        <v>0</v>
      </c>
      <c r="P142" s="16">
        <f t="shared" si="35"/>
        <v>0</v>
      </c>
    </row>
    <row r="143" spans="2:16" ht="15" customHeight="1">
      <c r="B143" s="14"/>
      <c r="C143" s="15"/>
      <c r="D143" s="14"/>
      <c r="E143" s="13"/>
      <c r="F143" s="12"/>
      <c r="G143" s="12"/>
      <c r="H143" s="11">
        <f t="shared" si="28"/>
        <v>0</v>
      </c>
      <c r="I143" s="10">
        <f t="shared" si="29"/>
        <v>0</v>
      </c>
      <c r="J143" s="10">
        <f t="shared" si="30"/>
        <v>0</v>
      </c>
      <c r="K143" s="9">
        <f t="shared" si="31"/>
        <v>0</v>
      </c>
      <c r="L143" s="8"/>
      <c r="M143" s="19">
        <f t="shared" si="32"/>
        <v>0</v>
      </c>
      <c r="N143" s="18">
        <f t="shared" si="33"/>
        <v>0</v>
      </c>
      <c r="O143" s="17">
        <f t="shared" si="34"/>
        <v>0</v>
      </c>
      <c r="P143" s="16">
        <f t="shared" si="35"/>
        <v>0</v>
      </c>
    </row>
    <row r="144" spans="2:16" ht="15" customHeight="1">
      <c r="B144" s="32"/>
      <c r="C144" s="33"/>
      <c r="D144" s="32"/>
      <c r="E144" s="31"/>
      <c r="F144" s="30"/>
      <c r="G144" s="30"/>
      <c r="H144" s="29">
        <f t="shared" si="28"/>
        <v>0</v>
      </c>
      <c r="I144" s="28">
        <f t="shared" si="29"/>
        <v>0</v>
      </c>
      <c r="J144" s="28">
        <f t="shared" si="30"/>
        <v>0</v>
      </c>
      <c r="K144" s="27">
        <f t="shared" si="31"/>
        <v>0</v>
      </c>
      <c r="L144" s="8"/>
      <c r="M144" s="19">
        <f t="shared" si="32"/>
        <v>0</v>
      </c>
      <c r="N144" s="18">
        <f t="shared" si="33"/>
        <v>0</v>
      </c>
      <c r="O144" s="17">
        <f t="shared" si="34"/>
        <v>0</v>
      </c>
      <c r="P144" s="16">
        <f t="shared" si="35"/>
        <v>0</v>
      </c>
    </row>
    <row r="145" spans="2:16" ht="15" customHeight="1">
      <c r="B145" s="25"/>
      <c r="C145" s="26"/>
      <c r="D145" s="25"/>
      <c r="E145" s="24"/>
      <c r="F145" s="23"/>
      <c r="G145" s="23"/>
      <c r="H145" s="22">
        <f t="shared" si="28"/>
        <v>0</v>
      </c>
      <c r="I145" s="21">
        <f t="shared" si="29"/>
        <v>0</v>
      </c>
      <c r="J145" s="21">
        <f t="shared" si="30"/>
        <v>0</v>
      </c>
      <c r="K145" s="20">
        <f t="shared" si="31"/>
        <v>0</v>
      </c>
      <c r="L145" s="8"/>
      <c r="M145" s="19">
        <f t="shared" si="32"/>
        <v>0</v>
      </c>
      <c r="N145" s="18">
        <f t="shared" si="33"/>
        <v>0</v>
      </c>
      <c r="O145" s="17">
        <f t="shared" si="34"/>
        <v>0</v>
      </c>
      <c r="P145" s="16">
        <f t="shared" si="35"/>
        <v>0</v>
      </c>
    </row>
    <row r="146" spans="2:16" ht="15" customHeight="1">
      <c r="B146" s="25"/>
      <c r="C146" s="26"/>
      <c r="D146" s="25"/>
      <c r="E146" s="24"/>
      <c r="F146" s="23"/>
      <c r="G146" s="23"/>
      <c r="H146" s="22">
        <f t="shared" si="28"/>
        <v>0</v>
      </c>
      <c r="I146" s="21">
        <f t="shared" si="29"/>
        <v>0</v>
      </c>
      <c r="J146" s="21">
        <f t="shared" si="30"/>
        <v>0</v>
      </c>
      <c r="K146" s="20">
        <f t="shared" si="31"/>
        <v>0</v>
      </c>
      <c r="L146" s="8"/>
      <c r="M146" s="19">
        <f t="shared" si="32"/>
        <v>0</v>
      </c>
      <c r="N146" s="18">
        <f t="shared" si="33"/>
        <v>0</v>
      </c>
      <c r="O146" s="17">
        <f t="shared" si="34"/>
        <v>0</v>
      </c>
      <c r="P146" s="16">
        <f t="shared" si="35"/>
        <v>0</v>
      </c>
    </row>
    <row r="147" spans="2:16" ht="15" customHeight="1">
      <c r="B147" s="25"/>
      <c r="C147" s="26"/>
      <c r="D147" s="25"/>
      <c r="E147" s="24"/>
      <c r="F147" s="23"/>
      <c r="G147" s="23"/>
      <c r="H147" s="22">
        <f t="shared" si="28"/>
        <v>0</v>
      </c>
      <c r="I147" s="21">
        <f t="shared" si="29"/>
        <v>0</v>
      </c>
      <c r="J147" s="21">
        <f t="shared" si="30"/>
        <v>0</v>
      </c>
      <c r="K147" s="20">
        <f t="shared" si="31"/>
        <v>0</v>
      </c>
      <c r="L147" s="8"/>
      <c r="M147" s="19">
        <f t="shared" si="32"/>
        <v>0</v>
      </c>
      <c r="N147" s="18">
        <f t="shared" si="33"/>
        <v>0</v>
      </c>
      <c r="O147" s="17">
        <f t="shared" si="34"/>
        <v>0</v>
      </c>
      <c r="P147" s="16">
        <f t="shared" si="35"/>
        <v>0</v>
      </c>
    </row>
    <row r="148" spans="2:16" ht="15" customHeight="1">
      <c r="B148" s="25"/>
      <c r="C148" s="26"/>
      <c r="D148" s="25"/>
      <c r="E148" s="24"/>
      <c r="F148" s="23"/>
      <c r="G148" s="23"/>
      <c r="H148" s="22">
        <f t="shared" si="28"/>
        <v>0</v>
      </c>
      <c r="I148" s="21">
        <f t="shared" si="29"/>
        <v>0</v>
      </c>
      <c r="J148" s="21">
        <f t="shared" si="30"/>
        <v>0</v>
      </c>
      <c r="K148" s="20">
        <f t="shared" si="31"/>
        <v>0</v>
      </c>
      <c r="L148" s="8"/>
      <c r="M148" s="19">
        <f t="shared" si="32"/>
        <v>0</v>
      </c>
      <c r="N148" s="18">
        <f t="shared" si="33"/>
        <v>0</v>
      </c>
      <c r="O148" s="17">
        <f t="shared" si="34"/>
        <v>0</v>
      </c>
      <c r="P148" s="16">
        <f t="shared" si="35"/>
        <v>0</v>
      </c>
    </row>
    <row r="149" spans="2:16" ht="15" customHeight="1">
      <c r="B149" s="25"/>
      <c r="C149" s="26"/>
      <c r="D149" s="25"/>
      <c r="E149" s="24"/>
      <c r="F149" s="23"/>
      <c r="G149" s="23"/>
      <c r="H149" s="22">
        <f t="shared" si="28"/>
        <v>0</v>
      </c>
      <c r="I149" s="21">
        <f t="shared" si="29"/>
        <v>0</v>
      </c>
      <c r="J149" s="21">
        <f t="shared" si="30"/>
        <v>0</v>
      </c>
      <c r="K149" s="20">
        <f t="shared" si="31"/>
        <v>0</v>
      </c>
      <c r="L149" s="8"/>
      <c r="M149" s="19">
        <f t="shared" si="32"/>
        <v>0</v>
      </c>
      <c r="N149" s="18">
        <f t="shared" si="33"/>
        <v>0</v>
      </c>
      <c r="O149" s="17">
        <f t="shared" si="34"/>
        <v>0</v>
      </c>
      <c r="P149" s="16">
        <f t="shared" si="35"/>
        <v>0</v>
      </c>
    </row>
    <row r="150" spans="2:16" ht="15" customHeight="1">
      <c r="B150" s="25"/>
      <c r="C150" s="26"/>
      <c r="D150" s="25"/>
      <c r="E150" s="24"/>
      <c r="F150" s="23"/>
      <c r="G150" s="23"/>
      <c r="H150" s="22">
        <f t="shared" si="28"/>
        <v>0</v>
      </c>
      <c r="I150" s="21">
        <f t="shared" si="29"/>
        <v>0</v>
      </c>
      <c r="J150" s="21">
        <f t="shared" si="30"/>
        <v>0</v>
      </c>
      <c r="K150" s="20">
        <f t="shared" si="31"/>
        <v>0</v>
      </c>
      <c r="L150" s="8"/>
      <c r="M150" s="19">
        <f t="shared" si="32"/>
        <v>0</v>
      </c>
      <c r="N150" s="18">
        <f t="shared" si="33"/>
        <v>0</v>
      </c>
      <c r="O150" s="17">
        <f t="shared" si="34"/>
        <v>0</v>
      </c>
      <c r="P150" s="16">
        <f t="shared" si="35"/>
        <v>0</v>
      </c>
    </row>
    <row r="151" spans="2:16" ht="15" customHeight="1">
      <c r="B151" s="25"/>
      <c r="C151" s="26"/>
      <c r="D151" s="25"/>
      <c r="E151" s="24"/>
      <c r="F151" s="23"/>
      <c r="G151" s="23"/>
      <c r="H151" s="22">
        <f t="shared" si="28"/>
        <v>0</v>
      </c>
      <c r="I151" s="21">
        <f t="shared" si="29"/>
        <v>0</v>
      </c>
      <c r="J151" s="21">
        <f t="shared" si="30"/>
        <v>0</v>
      </c>
      <c r="K151" s="20">
        <f t="shared" si="31"/>
        <v>0</v>
      </c>
      <c r="L151" s="8"/>
      <c r="M151" s="19">
        <f t="shared" si="32"/>
        <v>0</v>
      </c>
      <c r="N151" s="18">
        <f t="shared" si="33"/>
        <v>0</v>
      </c>
      <c r="O151" s="17">
        <f t="shared" si="34"/>
        <v>0</v>
      </c>
      <c r="P151" s="16">
        <f t="shared" si="35"/>
        <v>0</v>
      </c>
    </row>
    <row r="152" spans="2:16" ht="15" customHeight="1">
      <c r="B152" s="25"/>
      <c r="C152" s="26"/>
      <c r="D152" s="25"/>
      <c r="E152" s="24"/>
      <c r="F152" s="23"/>
      <c r="G152" s="23"/>
      <c r="H152" s="22">
        <f t="shared" ref="H152:H167" si="36">IF($C152&gt;0,$M152,0)</f>
        <v>0</v>
      </c>
      <c r="I152" s="21">
        <f t="shared" ref="I152:I167" si="37">+IF(OR($E$13=$D$11,$E$13=$E$11,$E$13=$F$11),O152,"-")</f>
        <v>0</v>
      </c>
      <c r="J152" s="21">
        <f t="shared" ref="J152:J167" si="38">+IF(OR($E$13=$D$11,$E$13=$E$11,$E$13=$F$11),P152,"-")</f>
        <v>0</v>
      </c>
      <c r="K152" s="20">
        <f t="shared" ref="K152:K167" si="39">+N152</f>
        <v>0</v>
      </c>
      <c r="L152" s="8"/>
      <c r="M152" s="19">
        <f t="shared" ref="M152:M167" si="40">+SUM(F152:G152)</f>
        <v>0</v>
      </c>
      <c r="N152" s="18">
        <f t="shared" ref="N152:N167" si="41">+SUM(I152:J152)</f>
        <v>0</v>
      </c>
      <c r="O152" s="17">
        <f t="shared" ref="O152:O167" si="42">+IF($H$13&lt;=0,"-",IF($H$13&gt;0,$F152/$H$13))</f>
        <v>0</v>
      </c>
      <c r="P152" s="16">
        <f t="shared" ref="P152:P167" si="43">+IF($J$13&lt;=0,"-",IF($J$13&gt;0,$G152/$J$13))</f>
        <v>0</v>
      </c>
    </row>
    <row r="153" spans="2:16" ht="15" customHeight="1">
      <c r="B153" s="25"/>
      <c r="C153" s="26"/>
      <c r="D153" s="25"/>
      <c r="E153" s="24"/>
      <c r="F153" s="23"/>
      <c r="G153" s="23"/>
      <c r="H153" s="22">
        <f t="shared" si="36"/>
        <v>0</v>
      </c>
      <c r="I153" s="21">
        <f t="shared" si="37"/>
        <v>0</v>
      </c>
      <c r="J153" s="21">
        <f t="shared" si="38"/>
        <v>0</v>
      </c>
      <c r="K153" s="20">
        <f t="shared" si="39"/>
        <v>0</v>
      </c>
      <c r="L153" s="8"/>
      <c r="M153" s="19">
        <f t="shared" si="40"/>
        <v>0</v>
      </c>
      <c r="N153" s="18">
        <f t="shared" si="41"/>
        <v>0</v>
      </c>
      <c r="O153" s="17">
        <f t="shared" si="42"/>
        <v>0</v>
      </c>
      <c r="P153" s="16">
        <f t="shared" si="43"/>
        <v>0</v>
      </c>
    </row>
    <row r="154" spans="2:16" ht="15" customHeight="1">
      <c r="B154" s="25"/>
      <c r="C154" s="26"/>
      <c r="D154" s="25"/>
      <c r="E154" s="24"/>
      <c r="F154" s="23"/>
      <c r="G154" s="23"/>
      <c r="H154" s="22">
        <f t="shared" si="36"/>
        <v>0</v>
      </c>
      <c r="I154" s="21">
        <f t="shared" si="37"/>
        <v>0</v>
      </c>
      <c r="J154" s="21">
        <f t="shared" si="38"/>
        <v>0</v>
      </c>
      <c r="K154" s="20">
        <f t="shared" si="39"/>
        <v>0</v>
      </c>
      <c r="L154" s="8"/>
      <c r="M154" s="19">
        <f t="shared" si="40"/>
        <v>0</v>
      </c>
      <c r="N154" s="18">
        <f t="shared" si="41"/>
        <v>0</v>
      </c>
      <c r="O154" s="17">
        <f t="shared" si="42"/>
        <v>0</v>
      </c>
      <c r="P154" s="16">
        <f t="shared" si="43"/>
        <v>0</v>
      </c>
    </row>
    <row r="155" spans="2:16" ht="15" customHeight="1">
      <c r="B155" s="14"/>
      <c r="C155" s="15"/>
      <c r="D155" s="14"/>
      <c r="E155" s="13"/>
      <c r="F155" s="12"/>
      <c r="G155" s="12"/>
      <c r="H155" s="11">
        <f t="shared" si="36"/>
        <v>0</v>
      </c>
      <c r="I155" s="10">
        <f t="shared" si="37"/>
        <v>0</v>
      </c>
      <c r="J155" s="10">
        <f t="shared" si="38"/>
        <v>0</v>
      </c>
      <c r="K155" s="9">
        <f t="shared" si="39"/>
        <v>0</v>
      </c>
      <c r="L155" s="8"/>
      <c r="M155" s="19">
        <f t="shared" si="40"/>
        <v>0</v>
      </c>
      <c r="N155" s="18">
        <f t="shared" si="41"/>
        <v>0</v>
      </c>
      <c r="O155" s="17">
        <f t="shared" si="42"/>
        <v>0</v>
      </c>
      <c r="P155" s="16">
        <f t="shared" si="43"/>
        <v>0</v>
      </c>
    </row>
    <row r="156" spans="2:16" ht="15" customHeight="1">
      <c r="B156" s="25"/>
      <c r="C156" s="26"/>
      <c r="D156" s="25"/>
      <c r="E156" s="24"/>
      <c r="F156" s="23"/>
      <c r="G156" s="23"/>
      <c r="H156" s="22">
        <f t="shared" si="36"/>
        <v>0</v>
      </c>
      <c r="I156" s="21">
        <f t="shared" si="37"/>
        <v>0</v>
      </c>
      <c r="J156" s="21">
        <f t="shared" si="38"/>
        <v>0</v>
      </c>
      <c r="K156" s="20">
        <f t="shared" si="39"/>
        <v>0</v>
      </c>
      <c r="L156" s="8"/>
      <c r="M156" s="19">
        <f t="shared" si="40"/>
        <v>0</v>
      </c>
      <c r="N156" s="18">
        <f t="shared" si="41"/>
        <v>0</v>
      </c>
      <c r="O156" s="17">
        <f t="shared" si="42"/>
        <v>0</v>
      </c>
      <c r="P156" s="16">
        <f t="shared" si="43"/>
        <v>0</v>
      </c>
    </row>
    <row r="157" spans="2:16" ht="15" customHeight="1">
      <c r="B157" s="25"/>
      <c r="C157" s="26"/>
      <c r="D157" s="25"/>
      <c r="E157" s="24"/>
      <c r="F157" s="23"/>
      <c r="G157" s="23"/>
      <c r="H157" s="22">
        <f t="shared" si="36"/>
        <v>0</v>
      </c>
      <c r="I157" s="21">
        <f t="shared" si="37"/>
        <v>0</v>
      </c>
      <c r="J157" s="21">
        <f t="shared" si="38"/>
        <v>0</v>
      </c>
      <c r="K157" s="20">
        <f t="shared" si="39"/>
        <v>0</v>
      </c>
      <c r="L157" s="8"/>
      <c r="M157" s="19">
        <f t="shared" si="40"/>
        <v>0</v>
      </c>
      <c r="N157" s="18">
        <f t="shared" si="41"/>
        <v>0</v>
      </c>
      <c r="O157" s="17">
        <f t="shared" si="42"/>
        <v>0</v>
      </c>
      <c r="P157" s="16">
        <f t="shared" si="43"/>
        <v>0</v>
      </c>
    </row>
    <row r="158" spans="2:16" ht="15" customHeight="1">
      <c r="B158" s="25"/>
      <c r="C158" s="26"/>
      <c r="D158" s="25"/>
      <c r="E158" s="24"/>
      <c r="F158" s="23"/>
      <c r="G158" s="23"/>
      <c r="H158" s="22">
        <f t="shared" si="36"/>
        <v>0</v>
      </c>
      <c r="I158" s="21">
        <f t="shared" si="37"/>
        <v>0</v>
      </c>
      <c r="J158" s="21">
        <f t="shared" si="38"/>
        <v>0</v>
      </c>
      <c r="K158" s="20">
        <f t="shared" si="39"/>
        <v>0</v>
      </c>
      <c r="L158" s="8"/>
      <c r="M158" s="19">
        <f t="shared" si="40"/>
        <v>0</v>
      </c>
      <c r="N158" s="18">
        <f t="shared" si="41"/>
        <v>0</v>
      </c>
      <c r="O158" s="17">
        <f t="shared" si="42"/>
        <v>0</v>
      </c>
      <c r="P158" s="16">
        <f t="shared" si="43"/>
        <v>0</v>
      </c>
    </row>
    <row r="159" spans="2:16" ht="15" customHeight="1">
      <c r="B159" s="25"/>
      <c r="C159" s="26"/>
      <c r="D159" s="25"/>
      <c r="E159" s="24"/>
      <c r="F159" s="23"/>
      <c r="G159" s="23"/>
      <c r="H159" s="22">
        <f t="shared" si="36"/>
        <v>0</v>
      </c>
      <c r="I159" s="21">
        <f t="shared" si="37"/>
        <v>0</v>
      </c>
      <c r="J159" s="21">
        <f t="shared" si="38"/>
        <v>0</v>
      </c>
      <c r="K159" s="20">
        <f t="shared" si="39"/>
        <v>0</v>
      </c>
      <c r="L159" s="8"/>
      <c r="M159" s="19">
        <f t="shared" si="40"/>
        <v>0</v>
      </c>
      <c r="N159" s="18">
        <f t="shared" si="41"/>
        <v>0</v>
      </c>
      <c r="O159" s="17">
        <f t="shared" si="42"/>
        <v>0</v>
      </c>
      <c r="P159" s="16">
        <f t="shared" si="43"/>
        <v>0</v>
      </c>
    </row>
    <row r="160" spans="2:16" ht="15" customHeight="1">
      <c r="B160" s="25"/>
      <c r="C160" s="26"/>
      <c r="D160" s="25"/>
      <c r="E160" s="24"/>
      <c r="F160" s="23"/>
      <c r="G160" s="23"/>
      <c r="H160" s="22">
        <f t="shared" si="36"/>
        <v>0</v>
      </c>
      <c r="I160" s="21">
        <f t="shared" si="37"/>
        <v>0</v>
      </c>
      <c r="J160" s="21">
        <f t="shared" si="38"/>
        <v>0</v>
      </c>
      <c r="K160" s="20">
        <f t="shared" si="39"/>
        <v>0</v>
      </c>
      <c r="L160" s="8"/>
      <c r="M160" s="19">
        <f t="shared" si="40"/>
        <v>0</v>
      </c>
      <c r="N160" s="18">
        <f t="shared" si="41"/>
        <v>0</v>
      </c>
      <c r="O160" s="17">
        <f t="shared" si="42"/>
        <v>0</v>
      </c>
      <c r="P160" s="16">
        <f t="shared" si="43"/>
        <v>0</v>
      </c>
    </row>
    <row r="161" spans="2:16" ht="15" customHeight="1">
      <c r="B161" s="25"/>
      <c r="C161" s="26"/>
      <c r="D161" s="25"/>
      <c r="E161" s="24"/>
      <c r="F161" s="23"/>
      <c r="G161" s="23"/>
      <c r="H161" s="22">
        <f t="shared" si="36"/>
        <v>0</v>
      </c>
      <c r="I161" s="21">
        <f t="shared" si="37"/>
        <v>0</v>
      </c>
      <c r="J161" s="21">
        <f t="shared" si="38"/>
        <v>0</v>
      </c>
      <c r="K161" s="20">
        <f t="shared" si="39"/>
        <v>0</v>
      </c>
      <c r="L161" s="8"/>
      <c r="M161" s="19">
        <f t="shared" si="40"/>
        <v>0</v>
      </c>
      <c r="N161" s="18">
        <f t="shared" si="41"/>
        <v>0</v>
      </c>
      <c r="O161" s="17">
        <f t="shared" si="42"/>
        <v>0</v>
      </c>
      <c r="P161" s="16">
        <f t="shared" si="43"/>
        <v>0</v>
      </c>
    </row>
    <row r="162" spans="2:16" ht="15" customHeight="1">
      <c r="B162" s="25"/>
      <c r="C162" s="26"/>
      <c r="D162" s="25"/>
      <c r="E162" s="24"/>
      <c r="F162" s="23"/>
      <c r="G162" s="23"/>
      <c r="H162" s="22">
        <f t="shared" si="36"/>
        <v>0</v>
      </c>
      <c r="I162" s="21">
        <f t="shared" si="37"/>
        <v>0</v>
      </c>
      <c r="J162" s="21">
        <f t="shared" si="38"/>
        <v>0</v>
      </c>
      <c r="K162" s="20">
        <f t="shared" si="39"/>
        <v>0</v>
      </c>
      <c r="L162" s="8"/>
      <c r="M162" s="19">
        <f t="shared" si="40"/>
        <v>0</v>
      </c>
      <c r="N162" s="18">
        <f t="shared" si="41"/>
        <v>0</v>
      </c>
      <c r="O162" s="17">
        <f t="shared" si="42"/>
        <v>0</v>
      </c>
      <c r="P162" s="16">
        <f t="shared" si="43"/>
        <v>0</v>
      </c>
    </row>
    <row r="163" spans="2:16" ht="15" customHeight="1">
      <c r="B163" s="25"/>
      <c r="C163" s="26"/>
      <c r="D163" s="25"/>
      <c r="E163" s="24"/>
      <c r="F163" s="23"/>
      <c r="G163" s="23"/>
      <c r="H163" s="22">
        <f t="shared" si="36"/>
        <v>0</v>
      </c>
      <c r="I163" s="21">
        <f t="shared" si="37"/>
        <v>0</v>
      </c>
      <c r="J163" s="21">
        <f t="shared" si="38"/>
        <v>0</v>
      </c>
      <c r="K163" s="20">
        <f t="shared" si="39"/>
        <v>0</v>
      </c>
      <c r="L163" s="8"/>
      <c r="M163" s="19">
        <f t="shared" si="40"/>
        <v>0</v>
      </c>
      <c r="N163" s="18">
        <f t="shared" si="41"/>
        <v>0</v>
      </c>
      <c r="O163" s="17">
        <f t="shared" si="42"/>
        <v>0</v>
      </c>
      <c r="P163" s="16">
        <f t="shared" si="43"/>
        <v>0</v>
      </c>
    </row>
    <row r="164" spans="2:16" ht="15" customHeight="1">
      <c r="B164" s="25"/>
      <c r="C164" s="26"/>
      <c r="D164" s="25"/>
      <c r="E164" s="24"/>
      <c r="F164" s="23"/>
      <c r="G164" s="23"/>
      <c r="H164" s="22">
        <f t="shared" si="36"/>
        <v>0</v>
      </c>
      <c r="I164" s="21">
        <f t="shared" si="37"/>
        <v>0</v>
      </c>
      <c r="J164" s="21">
        <f t="shared" si="38"/>
        <v>0</v>
      </c>
      <c r="K164" s="20">
        <f t="shared" si="39"/>
        <v>0</v>
      </c>
      <c r="L164" s="8"/>
      <c r="M164" s="19">
        <f t="shared" si="40"/>
        <v>0</v>
      </c>
      <c r="N164" s="18">
        <f t="shared" si="41"/>
        <v>0</v>
      </c>
      <c r="O164" s="17">
        <f t="shared" si="42"/>
        <v>0</v>
      </c>
      <c r="P164" s="16">
        <f t="shared" si="43"/>
        <v>0</v>
      </c>
    </row>
    <row r="165" spans="2:16" ht="15" customHeight="1">
      <c r="B165" s="25"/>
      <c r="C165" s="26"/>
      <c r="D165" s="25"/>
      <c r="E165" s="24"/>
      <c r="F165" s="23"/>
      <c r="G165" s="23"/>
      <c r="H165" s="22">
        <f t="shared" si="36"/>
        <v>0</v>
      </c>
      <c r="I165" s="21">
        <f t="shared" si="37"/>
        <v>0</v>
      </c>
      <c r="J165" s="21">
        <f t="shared" si="38"/>
        <v>0</v>
      </c>
      <c r="K165" s="20">
        <f t="shared" si="39"/>
        <v>0</v>
      </c>
      <c r="L165" s="8"/>
      <c r="M165" s="19">
        <f t="shared" si="40"/>
        <v>0</v>
      </c>
      <c r="N165" s="18">
        <f t="shared" si="41"/>
        <v>0</v>
      </c>
      <c r="O165" s="17">
        <f t="shared" si="42"/>
        <v>0</v>
      </c>
      <c r="P165" s="16">
        <f t="shared" si="43"/>
        <v>0</v>
      </c>
    </row>
    <row r="166" spans="2:16" ht="15" customHeight="1">
      <c r="B166" s="25"/>
      <c r="C166" s="26"/>
      <c r="D166" s="25"/>
      <c r="E166" s="24"/>
      <c r="F166" s="23"/>
      <c r="G166" s="23"/>
      <c r="H166" s="22">
        <f t="shared" si="36"/>
        <v>0</v>
      </c>
      <c r="I166" s="21">
        <f t="shared" si="37"/>
        <v>0</v>
      </c>
      <c r="J166" s="21">
        <f t="shared" si="38"/>
        <v>0</v>
      </c>
      <c r="K166" s="20">
        <f t="shared" si="39"/>
        <v>0</v>
      </c>
      <c r="L166" s="8"/>
      <c r="M166" s="19">
        <f t="shared" si="40"/>
        <v>0</v>
      </c>
      <c r="N166" s="18">
        <f t="shared" si="41"/>
        <v>0</v>
      </c>
      <c r="O166" s="17">
        <f t="shared" si="42"/>
        <v>0</v>
      </c>
      <c r="P166" s="16">
        <f t="shared" si="43"/>
        <v>0</v>
      </c>
    </row>
    <row r="167" spans="2:16" ht="15.75" customHeight="1">
      <c r="B167" s="14"/>
      <c r="C167" s="15"/>
      <c r="D167" s="14"/>
      <c r="E167" s="13"/>
      <c r="F167" s="12"/>
      <c r="G167" s="12"/>
      <c r="H167" s="11">
        <f t="shared" si="36"/>
        <v>0</v>
      </c>
      <c r="I167" s="10">
        <f t="shared" si="37"/>
        <v>0</v>
      </c>
      <c r="J167" s="10">
        <f t="shared" si="38"/>
        <v>0</v>
      </c>
      <c r="K167" s="9">
        <f t="shared" si="39"/>
        <v>0</v>
      </c>
      <c r="L167" s="8"/>
      <c r="M167" s="7">
        <f t="shared" si="40"/>
        <v>0</v>
      </c>
      <c r="N167" s="6">
        <f t="shared" si="41"/>
        <v>0</v>
      </c>
      <c r="O167" s="5">
        <f t="shared" si="42"/>
        <v>0</v>
      </c>
      <c r="P167" s="4">
        <f t="shared" si="43"/>
        <v>0</v>
      </c>
    </row>
    <row r="168" spans="2:16" ht="104.25" customHeight="1">
      <c r="B168" s="132" t="s">
        <v>2</v>
      </c>
      <c r="C168" s="132"/>
      <c r="D168" s="132"/>
      <c r="E168" s="132"/>
      <c r="F168" s="132"/>
      <c r="G168" s="132"/>
      <c r="H168" s="132"/>
      <c r="I168" s="132"/>
    </row>
    <row r="170" spans="2:16" ht="12.75" customHeight="1">
      <c r="B170" s="105" t="s">
        <v>1</v>
      </c>
      <c r="C170" s="105"/>
      <c r="D170" s="105"/>
      <c r="E170" s="106" t="s">
        <v>94</v>
      </c>
      <c r="F170" s="106"/>
      <c r="G170" s="106"/>
      <c r="H170" s="106"/>
      <c r="I170" s="106"/>
      <c r="J170" s="106"/>
      <c r="K170" s="106"/>
      <c r="L170" s="106"/>
      <c r="M170" s="3"/>
      <c r="N170" s="3"/>
      <c r="O170" s="3"/>
      <c r="P170" s="3"/>
    </row>
    <row r="171" spans="2:16" ht="19.5" customHeight="1">
      <c r="B171" s="107" t="s">
        <v>0</v>
      </c>
      <c r="C171" s="108"/>
      <c r="D171" s="108"/>
      <c r="E171" s="108"/>
      <c r="F171" s="108"/>
      <c r="G171" s="108"/>
      <c r="H171" s="108"/>
      <c r="I171" s="108"/>
      <c r="J171" s="108"/>
      <c r="K171" s="108"/>
      <c r="L171" s="109"/>
      <c r="M171" s="2"/>
      <c r="N171" s="2"/>
      <c r="O171" s="2"/>
      <c r="P171" s="2"/>
    </row>
    <row r="172" spans="2:16" ht="12" customHeight="1">
      <c r="B172" s="110"/>
      <c r="C172" s="111"/>
      <c r="D172" s="111"/>
      <c r="E172" s="111"/>
      <c r="F172" s="111"/>
      <c r="G172" s="111"/>
      <c r="H172" s="111"/>
      <c r="I172" s="111"/>
      <c r="J172" s="111"/>
      <c r="K172" s="111"/>
      <c r="L172" s="112"/>
      <c r="M172" s="2"/>
      <c r="N172" s="2"/>
      <c r="O172" s="2"/>
      <c r="P172" s="2"/>
    </row>
  </sheetData>
  <sheetProtection sheet="1" objects="1" scenarios="1" selectLockedCells="1"/>
  <mergeCells count="20">
    <mergeCell ref="O22:P22"/>
    <mergeCell ref="B168:I168"/>
    <mergeCell ref="C7:G7"/>
    <mergeCell ref="J7:K7"/>
    <mergeCell ref="J8:K8"/>
    <mergeCell ref="J9:K9"/>
    <mergeCell ref="B10:D10"/>
    <mergeCell ref="F15:H15"/>
    <mergeCell ref="I15:K15"/>
    <mergeCell ref="B2:K3"/>
    <mergeCell ref="L2:L4"/>
    <mergeCell ref="B4:K4"/>
    <mergeCell ref="B5:K5"/>
    <mergeCell ref="F22:H22"/>
    <mergeCell ref="I22:K22"/>
    <mergeCell ref="B170:D170"/>
    <mergeCell ref="E170:L170"/>
    <mergeCell ref="B171:L172"/>
    <mergeCell ref="B6:D6"/>
    <mergeCell ref="E6:L6"/>
  </mergeCells>
  <conditionalFormatting sqref="H13 J13 C7 I7 L7 B24:G167">
    <cfRule type="cellIs" dxfId="4" priority="5" operator="lessThanOrEqual">
      <formula>0</formula>
    </cfRule>
  </conditionalFormatting>
  <conditionalFormatting sqref="L8">
    <cfRule type="cellIs" dxfId="3" priority="4" operator="lessThanOrEqual">
      <formula>0</formula>
    </cfRule>
  </conditionalFormatting>
  <conditionalFormatting sqref="C8">
    <cfRule type="cellIs" dxfId="2" priority="3" operator="lessThanOrEqual">
      <formula>0</formula>
    </cfRule>
  </conditionalFormatting>
  <conditionalFormatting sqref="L9">
    <cfRule type="cellIs" dxfId="1" priority="2" operator="lessThanOrEqual">
      <formula>0</formula>
    </cfRule>
  </conditionalFormatting>
  <conditionalFormatting sqref="E6:L6">
    <cfRule type="cellIs" dxfId="0" priority="1" operator="lessThanOrEqual">
      <formula>0</formula>
    </cfRule>
  </conditionalFormatting>
  <dataValidations count="5">
    <dataValidation type="list" allowBlank="1" showInputMessage="1" showErrorMessage="1" sqref="D24:E167">
      <formula1>$P$17:$P$18</formula1>
    </dataValidation>
    <dataValidation type="list" allowBlank="1" showInputMessage="1" showErrorMessage="1" sqref="C8">
      <formula1>$O$18:$O$20</formula1>
    </dataValidation>
    <dataValidation type="textLength" operator="equal" allowBlank="1" showInputMessage="1" showErrorMessage="1" error="El código de programa de estudios debe tener 3 dígitos." sqref="I7">
      <formula1>3</formula1>
    </dataValidation>
    <dataValidation type="whole" operator="greaterThanOrEqual" allowBlank="1" showInputMessage="1" showErrorMessage="1" error="Registre un número positivo." sqref="F24:G167 B156 B144 B132 B24 B36 B48 B60 B72 B84 B96 B108 B120">
      <formula1>0</formula1>
    </dataValidation>
    <dataValidation type="whole" operator="greaterThan" allowBlank="1" showInputMessage="1" showErrorMessage="1" error="Registre un número positivo." sqref="L8 L9 H13 J13">
      <formula1>0</formula1>
    </dataValidation>
  </dataValidations>
  <printOptions horizontalCentered="1"/>
  <pageMargins left="0.15748031496062992" right="0.15748031496062992" top="0.39370078740157483" bottom="0.39370078740157483" header="0.51181102362204722" footer="0.51181102362204722"/>
  <pageSetup paperSize="9" scale="50" orientation="portrait" r:id="rId1"/>
  <rowBreaks count="1" manualBreakCount="1">
    <brk id="95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C2</vt:lpstr>
      <vt:lpstr>'C2'!Área_de_impresión</vt:lpstr>
      <vt:lpstr>'C2'!Títulos_a_imprimir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Marlene Avila Cueva</dc:creator>
  <cp:lastModifiedBy>Andres</cp:lastModifiedBy>
  <cp:lastPrinted>2016-02-15T20:13:55Z</cp:lastPrinted>
  <dcterms:created xsi:type="dcterms:W3CDTF">2016-01-05T23:37:30Z</dcterms:created>
  <dcterms:modified xsi:type="dcterms:W3CDTF">2016-02-15T20:14:05Z</dcterms:modified>
</cp:coreProperties>
</file>